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 2022년 경영지원팀\10. 계약현황\사전정보공개\장애인제품 구매실적\"/>
    </mc:Choice>
  </mc:AlternateContent>
  <xr:revisionPtr revIDLastSave="0" documentId="8_{062BE2B4-EDF5-40AF-8225-C988B93C5115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D10" i="1" l="1"/>
  <c r="D6" i="1" l="1"/>
  <c r="E6" i="1" s="1"/>
  <c r="D12" i="1" l="1"/>
  <c r="D8" i="1" l="1"/>
  <c r="E8" i="1" s="1"/>
  <c r="G13" i="1" l="1"/>
  <c r="E10" i="1" l="1"/>
  <c r="E12" i="1" l="1"/>
  <c r="D13" i="1" l="1"/>
  <c r="E13" i="1" l="1"/>
  <c r="F13" i="1"/>
</calcChain>
</file>

<file path=xl/sharedStrings.xml><?xml version="1.0" encoding="utf-8"?>
<sst xmlns="http://schemas.openxmlformats.org/spreadsheetml/2006/main" count="25" uniqueCount="22">
  <si>
    <t>분기</t>
    <phoneticPr fontId="2" type="noConversion"/>
  </si>
  <si>
    <t>품목</t>
    <phoneticPr fontId="2" type="noConversion"/>
  </si>
  <si>
    <t>구매수량</t>
    <phoneticPr fontId="2" type="noConversion"/>
  </si>
  <si>
    <t>금액</t>
    <phoneticPr fontId="2" type="noConversion"/>
  </si>
  <si>
    <t>전체 구매액 대비 비율</t>
    <phoneticPr fontId="2" type="noConversion"/>
  </si>
  <si>
    <t>(단위: 원)</t>
    <phoneticPr fontId="2" type="noConversion"/>
  </si>
  <si>
    <t>4분기 소계</t>
    <phoneticPr fontId="2" type="noConversion"/>
  </si>
  <si>
    <t>총계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</si>
  <si>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</si>
  <si>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</si>
  <si>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</si>
  <si>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2021년 한국영상자료원 장애인 생산품 구매실적</t>
    <phoneticPr fontId="2" type="noConversion"/>
  </si>
  <si>
    <t xml:space="preserve">한국영상자료원 대민 시설 코로나 소독 계약 </t>
    <phoneticPr fontId="2" type="noConversion"/>
  </si>
  <si>
    <t>1식</t>
    <phoneticPr fontId="2" type="noConversion"/>
  </si>
  <si>
    <t>2분기</t>
    <phoneticPr fontId="2" type="noConversion"/>
  </si>
  <si>
    <t>3분기</t>
    <phoneticPr fontId="2" type="noConversion"/>
  </si>
  <si>
    <t>한국영상자료원 대민 시설 코로나 소독 계약 등</t>
    <phoneticPr fontId="2" type="noConversion"/>
  </si>
  <si>
    <t>4분기</t>
    <phoneticPr fontId="2" type="noConversion"/>
  </si>
  <si>
    <t>원로 애니메이션 종사자 구술채록자료집 제작 및 배포 계약  등</t>
    <phoneticPr fontId="2" type="noConversion"/>
  </si>
  <si>
    <t>1식</t>
    <phoneticPr fontId="2" type="noConversion"/>
  </si>
  <si>
    <t>업무용 PC 구입 등</t>
    <phoneticPr fontId="2" type="noConversion"/>
  </si>
  <si>
    <t>실물화상기 전자조달 구입 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</si>
</sst>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9" fontId="4" fillId="0" borderId="1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6" fillId="0" borderId="0" xfId="0" applyFont="1" applyBorder="1">
      <alignment vertical="center"/>
    </xf>
    <xf numFmtId="41" fontId="6" fillId="0" borderId="0" xfId="1" applyFont="1" applyBorder="1">
      <alignment vertical="center"/>
    </xf>
    <xf numFmtId="0" fontId="7" fillId="0" borderId="0" xfId="0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41" fontId="8" fillId="2" borderId="1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9" fillId="4" borderId="1" xfId="1" applyFont="1" applyFill="1" applyBorder="1">
      <alignment vertical="center"/>
    </xf>
    <xf numFmtId="0" fontId="9" fillId="0" borderId="0" xfId="0" applyFont="1" applyBorder="1">
      <alignment vertical="center"/>
    </xf>
    <xf numFmtId="41" fontId="10" fillId="4" borderId="1" xfId="1" applyFont="1" applyFill="1" applyBorder="1" applyAlignment="1">
      <alignment horizontal="right" vertical="center" wrapText="1"/>
    </xf>
    <xf numFmtId="10" fontId="9" fillId="4" borderId="1" xfId="0" applyNumberFormat="1" applyFont="1" applyFill="1" applyBorder="1">
      <alignment vertical="center"/>
    </xf>
    <xf numFmtId="41" fontId="9" fillId="3" borderId="1" xfId="1" applyFont="1" applyFill="1" applyBorder="1">
      <alignment vertical="center"/>
    </xf>
    <xf numFmtId="41" fontId="9" fillId="0" borderId="0" xfId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shrinkToFit="1"/>
    </xf>
    <xf numFmtId="41" fontId="3" fillId="0" borderId="1" xfId="1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41" fontId="3" fillId="0" borderId="1" xfId="1" applyFont="1" applyFill="1" applyBorder="1" applyAlignment="1">
      <alignment horizontal="left" vertical="center" shrinkToFit="1"/>
    </xf>
    <xf numFmtId="41" fontId="0" fillId="0" borderId="1" xfId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D5" sqref="D5"/>
    </sheetView>
  </sheetViews>
  <sheetFormatPr defaultColWidth="9" defaultRowHeight="13.5" x14ac:dyDescent="0.3"/>
  <cols>
    <col min="1" max="1" width="9" style="1"/>
    <col min="2" max="2" width="51.5" style="1" customWidth="1"/>
    <col min="3" max="3" width="11.375" style="3" customWidth="1"/>
    <col min="4" max="4" width="14.625" style="2" bestFit="1" customWidth="1"/>
    <col min="5" max="5" width="23.875" style="1" customWidth="1"/>
    <col min="6" max="6" width="0" style="1" hidden="1" customWidth="1"/>
    <col min="7" max="7" width="16.5" style="1" hidden="1" customWidth="1"/>
    <col min="8" max="16384" width="9" style="1"/>
  </cols>
  <sheetData>
    <row r="1" spans="1:7" s="10" customFormat="1" ht="26.25" x14ac:dyDescent="0.3">
      <c r="A1" s="12" t="s">
        <v>11</v>
      </c>
      <c r="C1" s="15"/>
      <c r="D1" s="11"/>
    </row>
    <row r="2" spans="1:7" x14ac:dyDescent="0.3">
      <c r="D2" s="16" t="s">
        <v>5</v>
      </c>
    </row>
    <row r="3" spans="1:7" s="9" customFormat="1" ht="18" customHeight="1" x14ac:dyDescent="0.3">
      <c r="A3" s="13" t="s">
        <v>0</v>
      </c>
      <c r="B3" s="13" t="s">
        <v>1</v>
      </c>
      <c r="C3" s="13" t="s">
        <v>2</v>
      </c>
      <c r="D3" s="14" t="s">
        <v>3</v>
      </c>
      <c r="E3" s="13" t="s">
        <v>4</v>
      </c>
    </row>
    <row r="4" spans="1:7" ht="18" customHeight="1" x14ac:dyDescent="0.3">
      <c r="A4" s="31"/>
      <c r="B4" s="24" t="s">
        <v>21</v>
      </c>
      <c r="C4" s="6" t="s">
        <v>13</v>
      </c>
      <c r="D4" s="29">
        <v>1080000</v>
      </c>
      <c r="E4" s="4"/>
    </row>
    <row r="5" spans="1:7" ht="18" customHeight="1" x14ac:dyDescent="0.3">
      <c r="A5" s="32"/>
      <c r="B5" s="28" t="s">
        <v>12</v>
      </c>
      <c r="C5" s="6" t="s">
        <v>13</v>
      </c>
      <c r="D5" s="30">
        <v>3000000</v>
      </c>
      <c r="E5" s="4"/>
    </row>
    <row r="6" spans="1:7" s="18" customFormat="1" ht="18" customHeight="1" x14ac:dyDescent="0.3">
      <c r="A6" s="34" t="s">
        <v>8</v>
      </c>
      <c r="B6" s="34"/>
      <c r="C6" s="34"/>
      <c r="D6" s="17">
        <f>SUM(D4:D5)</f>
        <v>4080000</v>
      </c>
      <c r="E6" s="20">
        <f>D6/2000000000</f>
        <v>2.0400000000000001E-3</v>
      </c>
      <c r="G6" s="18">
        <v>1010000000</v>
      </c>
    </row>
    <row r="7" spans="1:7" ht="18" customHeight="1" x14ac:dyDescent="0.3">
      <c r="A7" s="27" t="s">
        <v>14</v>
      </c>
      <c r="B7" s="24" t="s">
        <v>20</v>
      </c>
      <c r="C7" s="6" t="s">
        <v>13</v>
      </c>
      <c r="D7" s="25">
        <v>3000000</v>
      </c>
      <c r="E7" s="4"/>
    </row>
    <row r="8" spans="1:7" s="18" customFormat="1" ht="18" customHeight="1" x14ac:dyDescent="0.3">
      <c r="A8" s="34" t="s">
        <v>9</v>
      </c>
      <c r="B8" s="34"/>
      <c r="C8" s="34"/>
      <c r="D8" s="19">
        <f>SUM(D7:D7)</f>
        <v>3000000</v>
      </c>
      <c r="E8" s="20">
        <f>D8/500000000</f>
        <v>6.0000000000000001E-3</v>
      </c>
      <c r="G8" s="18">
        <v>732660000</v>
      </c>
    </row>
    <row r="9" spans="1:7" ht="18" customHeight="1" x14ac:dyDescent="0.3">
      <c r="A9" s="23" t="s">
        <v>15</v>
      </c>
      <c r="B9" s="28" t="s">
        <v>16</v>
      </c>
      <c r="C9" s="6" t="s">
        <v>13</v>
      </c>
      <c r="D9" s="30">
        <v>12506200</v>
      </c>
      <c r="E9" s="4"/>
    </row>
    <row r="10" spans="1:7" s="18" customFormat="1" ht="18" customHeight="1" x14ac:dyDescent="0.3">
      <c r="A10" s="34" t="s">
        <v>10</v>
      </c>
      <c r="B10" s="34"/>
      <c r="C10" s="34"/>
      <c r="D10" s="17">
        <f>SUM(D9)</f>
        <v>12506200</v>
      </c>
      <c r="E10" s="20">
        <f>D10/326600000</f>
        <v>3.829210042865891E-2</v>
      </c>
      <c r="G10" s="18">
        <v>326600000</v>
      </c>
    </row>
    <row r="11" spans="1:7" ht="18" customHeight="1" x14ac:dyDescent="0.3">
      <c r="A11" s="26" t="s">
        <v>17</v>
      </c>
      <c r="B11" s="5" t="s">
        <v>18</v>
      </c>
      <c r="C11" s="6" t="s">
        <v>19</v>
      </c>
      <c r="D11" s="7">
        <v>39737400</v>
      </c>
      <c r="E11" s="8"/>
    </row>
    <row r="12" spans="1:7" s="18" customFormat="1" ht="18" customHeight="1" x14ac:dyDescent="0.3">
      <c r="A12" s="34" t="s">
        <v>6</v>
      </c>
      <c r="B12" s="34"/>
      <c r="C12" s="34"/>
      <c r="D12" s="17">
        <f>SUM(D11:D11)</f>
        <v>39737400</v>
      </c>
      <c r="E12" s="20">
        <f>D12/343777210</f>
        <v>0.11559055936255926</v>
      </c>
    </row>
    <row r="13" spans="1:7" s="18" customFormat="1" ht="24.75" customHeight="1" x14ac:dyDescent="0.3">
      <c r="A13" s="33" t="s">
        <v>7</v>
      </c>
      <c r="B13" s="33"/>
      <c r="C13" s="33"/>
      <c r="D13" s="21">
        <f>D6+D8+D10+D12</f>
        <v>59323600</v>
      </c>
      <c r="E13" s="20">
        <f>D13/2116000000</f>
        <v>2.8035727788279775E-2</v>
      </c>
      <c r="F13" s="18">
        <f>D13/G13</f>
        <v>2.8668992780027644E-2</v>
      </c>
      <c r="G13" s="22">
        <f>SUM(G6:G12)</f>
        <v>2069260000</v>
      </c>
    </row>
  </sheetData>
  <mergeCells count="6">
    <mergeCell ref="A4:A5"/>
    <mergeCell ref="A13:C13"/>
    <mergeCell ref="A6:C6"/>
    <mergeCell ref="A8:C8"/>
    <mergeCell ref="A10:C10"/>
    <mergeCell ref="A12:C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2022-01-04T02:11:50Z</dcterms:modified>
</cp:coreProperties>
</file>