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5년 경영관리팀\10. 계약현황\사전정보공개\수의계약 현황\"/>
    </mc:Choice>
  </mc:AlternateContent>
  <xr:revisionPtr revIDLastSave="0" documentId="8_{19BBFD7F-DDFE-4E0E-9C50-A71D7150EC4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14" i="3" l="1"/>
  <c r="E31" i="1"/>
  <c r="E94" i="2" l="1"/>
  <c r="E81" i="2" l="1"/>
  <c r="E20" i="1"/>
  <c r="E65" i="2" l="1"/>
  <c r="E17" i="1"/>
  <c r="E9" i="3" l="1"/>
  <c r="E7" i="3" l="1"/>
  <c r="E5" i="3" l="1"/>
  <c r="E46" i="2" l="1"/>
  <c r="E10" i="1"/>
  <c r="E15" i="3" l="1"/>
  <c r="E32" i="1"/>
  <c r="E95" i="2"/>
</calcChain>
</file>

<file path=xl/sharedStrings.xml><?xml version="1.0" encoding="utf-8"?>
<sst xmlns="http://schemas.openxmlformats.org/spreadsheetml/2006/main" count="633" uniqueCount="245">
  <si>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</si>
  <si>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</si>
  <si>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</si>
  <si>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</si>
  <si>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</si>
  <si>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</si>
  <si>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</si>
  <si>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</si>
  <si>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</si>
  <si>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</si>
  <si>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</si>
  <si>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</si>
  <si>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</si>
  <si>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</si>
  <si>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물품</t>
    <phoneticPr fontId="13" type="noConversion"/>
  </si>
  <si>
    <t>용역</t>
    <phoneticPr fontId="13" type="noConversion"/>
  </si>
  <si>
    <t>1분기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</si>
  <si>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</si>
  <si>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</si>
  <si>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</si>
  <si>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보존관리팀</t>
    <phoneticPr fontId="2" type="noConversion"/>
  </si>
  <si>
    <t>㈜태창엠피필름</t>
    <phoneticPr fontId="2" type="noConversion"/>
  </si>
  <si>
    <t>삼덕회계법인</t>
    <phoneticPr fontId="2" type="noConversion"/>
  </si>
  <si>
    <t>한미회계법인</t>
    <phoneticPr fontId="2" type="noConversion"/>
  </si>
  <si>
    <t>시네서브자람</t>
    <phoneticPr fontId="2" type="noConversion"/>
  </si>
  <si>
    <t>우전미디어</t>
    <phoneticPr fontId="2" type="noConversion"/>
  </si>
  <si>
    <t>학예연구팀</t>
    <phoneticPr fontId="2" type="noConversion"/>
  </si>
  <si>
    <t>-</t>
    <phoneticPr fontId="2" type="noConversion"/>
  </si>
  <si>
    <t>한국조세재정연구원</t>
    <phoneticPr fontId="2" type="noConversion"/>
  </si>
  <si>
    <t>북앤월드</t>
    <phoneticPr fontId="2" type="noConversion"/>
  </si>
  <si>
    <t>지망</t>
    <phoneticPr fontId="2" type="noConversion"/>
  </si>
  <si>
    <t>블루키노</t>
    <phoneticPr fontId="2" type="noConversion"/>
  </si>
  <si>
    <t>㈜아카이브코리아</t>
    <phoneticPr fontId="2" type="noConversion"/>
  </si>
  <si>
    <t>리리스튜디오</t>
    <phoneticPr fontId="2" type="noConversion"/>
  </si>
  <si>
    <t>㈜웨즈</t>
    <phoneticPr fontId="2" type="noConversion"/>
  </si>
  <si>
    <t>도담콘텐츠</t>
    <phoneticPr fontId="2" type="noConversion"/>
  </si>
  <si>
    <t>프로파간다</t>
    <phoneticPr fontId="2" type="noConversion"/>
  </si>
  <si>
    <t>아이비인터내셔널</t>
    <phoneticPr fontId="2" type="noConversion"/>
  </si>
  <si>
    <t>물품</t>
    <phoneticPr fontId="2" type="noConversion"/>
  </si>
  <si>
    <t>2분기</t>
    <phoneticPr fontId="2" type="noConversion"/>
  </si>
  <si>
    <t>도서출판 앨피</t>
    <phoneticPr fontId="2" type="noConversion"/>
  </si>
  <si>
    <t>금종각</t>
    <phoneticPr fontId="2" type="noConversion"/>
  </si>
  <si>
    <t>㈜새벽두레</t>
    <phoneticPr fontId="2" type="noConversion"/>
  </si>
  <si>
    <t>용역</t>
    <phoneticPr fontId="2" type="noConversion"/>
  </si>
  <si>
    <t>㈜고일플러스</t>
    <phoneticPr fontId="2" type="noConversion"/>
  </si>
  <si>
    <t>㈜새빛엠엔에스</t>
    <phoneticPr fontId="2" type="noConversion"/>
  </si>
  <si>
    <t>3분기</t>
    <phoneticPr fontId="2" type="noConversion"/>
  </si>
  <si>
    <t>그림삼경</t>
    <phoneticPr fontId="2" type="noConversion"/>
  </si>
  <si>
    <t>더블디번역</t>
    <phoneticPr fontId="2" type="noConversion"/>
  </si>
  <si>
    <t>㈜진엔지니어링</t>
    <phoneticPr fontId="2" type="noConversion"/>
  </si>
  <si>
    <t>4분기</t>
    <phoneticPr fontId="2" type="noConversion"/>
  </si>
  <si>
    <t>㈜더원비즈</t>
    <phoneticPr fontId="2" type="noConversion"/>
  </si>
  <si>
    <t>소명소프트㈜</t>
    <phoneticPr fontId="2" type="noConversion"/>
  </si>
  <si>
    <t>㈜피어닷컴</t>
    <phoneticPr fontId="2" type="noConversion"/>
  </si>
  <si>
    <t>2024년 한국영상자료원 수의계약현황</t>
    <phoneticPr fontId="2" type="noConversion"/>
  </si>
  <si>
    <t>2024년 영상도서관 활용용 비디오 자료 구입 계약</t>
    <phoneticPr fontId="2" type="noConversion"/>
  </si>
  <si>
    <t xml:space="preserve">	2024년 디지털 영상자료 아카이빙용 LTO-9테이프 구입 계약</t>
    <phoneticPr fontId="2" type="noConversion"/>
  </si>
  <si>
    <t>2024년 지류자료 탈산시스템 운영 용품(탈산용액) 구입 계약</t>
    <phoneticPr fontId="2" type="noConversion"/>
  </si>
  <si>
    <t>㈜센추리이씨</t>
    <phoneticPr fontId="2" type="noConversion"/>
  </si>
  <si>
    <t xml:space="preserve">	지류자료 보존관리용품 5종 구입 계약</t>
    <phoneticPr fontId="2" type="noConversion"/>
  </si>
  <si>
    <t xml:space="preserve">	2024년 필름 보존캔 제작 계약</t>
    <phoneticPr fontId="2" type="noConversion"/>
  </si>
  <si>
    <t>찾아가는 영화관 사운드 시스템 구입 계약</t>
    <phoneticPr fontId="2" type="noConversion"/>
  </si>
  <si>
    <t>여성기업, 예산회계규정 제84조 1항 5호 가목5</t>
    <phoneticPr fontId="2" type="noConversion"/>
  </si>
  <si>
    <t>추정가격 2,000만원 이하 수의계약, 예산회계규정 제84조 1항 5호 가목2</t>
    <phoneticPr fontId="2" type="noConversion"/>
  </si>
  <si>
    <t>추정가격 2,000만원 이하 수의계약, 예산회계규정 제84조 1항 2호 자</t>
    <phoneticPr fontId="2" type="noConversion"/>
  </si>
  <si>
    <t>전략기획팀</t>
    <phoneticPr fontId="2" type="noConversion"/>
  </si>
  <si>
    <t xml:space="preserve">	마스터링 장비 구입 계약</t>
    <phoneticPr fontId="2" type="noConversion"/>
  </si>
  <si>
    <t xml:space="preserve">디지털 마스터링시스템 도입 </t>
    <phoneticPr fontId="2" type="noConversion"/>
  </si>
  <si>
    <t xml:space="preserve">2023년 마스터필름 복사를 위한 영화용 필름 구입 조달 계약 </t>
    <phoneticPr fontId="2" type="noConversion"/>
  </si>
  <si>
    <t>한국영화박물관 상설전시 영상장비 설치 및 블랜딩 작업 계약</t>
    <phoneticPr fontId="2" type="noConversion"/>
  </si>
  <si>
    <t>오와이지마이스</t>
    <phoneticPr fontId="2" type="noConversion"/>
  </si>
  <si>
    <t>레오미디어㈜</t>
    <phoneticPr fontId="2" type="noConversion"/>
  </si>
  <si>
    <t>멀티텍</t>
    <phoneticPr fontId="2" type="noConversion"/>
  </si>
  <si>
    <t>파주보존센터 현상약품 구입 계약</t>
    <phoneticPr fontId="2" type="noConversion"/>
  </si>
  <si>
    <t>2024년 디지털 영상자료 아카이빙용 LTO-9테이프 2차 구입 계약</t>
    <phoneticPr fontId="2" type="noConversion"/>
  </si>
  <si>
    <t>㈜세진비지니스</t>
    <phoneticPr fontId="2" type="noConversion"/>
  </si>
  <si>
    <t>소액수의 견적 공고, 국가계약법 시행령 제26조6항</t>
    <phoneticPr fontId="2" type="noConversion"/>
  </si>
  <si>
    <t>국가계약법 시행령 제27조제3항</t>
  </si>
  <si>
    <t>디지털복원팀</t>
    <phoneticPr fontId="2" type="noConversion"/>
  </si>
  <si>
    <t xml:space="preserve">	지류자료 중성보존상자 구입 계약</t>
    <phoneticPr fontId="2" type="noConversion"/>
  </si>
  <si>
    <t>프롬 아카이브</t>
    <phoneticPr fontId="2" type="noConversion"/>
  </si>
  <si>
    <t>2024년 필름 보존캔 제작(2차) 계약</t>
    <phoneticPr fontId="2" type="noConversion"/>
  </si>
  <si>
    <t xml:space="preserve">	지류자료 탈산시스템 운영 용품(탈산용액) 구입 계약</t>
    <phoneticPr fontId="2" type="noConversion"/>
  </si>
  <si>
    <t>필름 초산화방지약품 구입 계약</t>
    <phoneticPr fontId="2" type="noConversion"/>
  </si>
  <si>
    <t>밀착인화기(BHP) Micro Board 구입 계약</t>
    <phoneticPr fontId="2" type="noConversion"/>
  </si>
  <si>
    <t>남성기업㈜</t>
    <phoneticPr fontId="2" type="noConversion"/>
  </si>
  <si>
    <t>Windows 11 PRO 구입 계약</t>
    <phoneticPr fontId="2" type="noConversion"/>
  </si>
  <si>
    <t>LTO 테이프 라이브러리 슬롯 확장 라이선스 구입 계약</t>
    <phoneticPr fontId="2" type="noConversion"/>
  </si>
  <si>
    <t>㈜크레온유니티</t>
    <phoneticPr fontId="2" type="noConversion"/>
  </si>
  <si>
    <t xml:space="preserve">	아카이브 관리용 소프트웨어 용량 증설 라이선스 구입 계약</t>
    <phoneticPr fontId="2" type="noConversion"/>
  </si>
  <si>
    <t>찾아가는 영화관 영사 시스템 등 구입 계약</t>
    <phoneticPr fontId="2" type="noConversion"/>
  </si>
  <si>
    <t>㈜씨문</t>
    <phoneticPr fontId="2" type="noConversion"/>
  </si>
  <si>
    <t>업무용 PC 구입 계약</t>
    <phoneticPr fontId="2" type="noConversion"/>
  </si>
  <si>
    <t>정보자원팀</t>
    <phoneticPr fontId="2" type="noConversion"/>
  </si>
  <si>
    <t>2024년 한국영상자료원 채용대행 용역 계약</t>
    <phoneticPr fontId="2" type="noConversion"/>
  </si>
  <si>
    <t>2024년 디지털시네마 적체자료 검수 용역 계약</t>
    <phoneticPr fontId="2" type="noConversion"/>
  </si>
  <si>
    <t>2024년 영화필름등의 제출처리 정리용역</t>
    <phoneticPr fontId="2" type="noConversion"/>
  </si>
  <si>
    <t>디지털 아카이빙 시스템 통합 유지보수(2,3월) 계약</t>
    <phoneticPr fontId="2" type="noConversion"/>
  </si>
  <si>
    <t>2024년 &lt;신문기사로 본 조선영화 1935&gt; 발간을 위한 자료조사정리 및 편집디자인 용역 계약</t>
    <phoneticPr fontId="2" type="noConversion"/>
  </si>
  <si>
    <t>인쿠르트㈜</t>
    <phoneticPr fontId="2" type="noConversion"/>
  </si>
  <si>
    <t>㈜더원아이티</t>
    <phoneticPr fontId="2" type="noConversion"/>
  </si>
  <si>
    <t>㈜큐엔큐</t>
    <phoneticPr fontId="2" type="noConversion"/>
  </si>
  <si>
    <t>영경</t>
    <phoneticPr fontId="2" type="noConversion"/>
  </si>
  <si>
    <t>2024년 파주보존센터 영사시스템 보증 유지보수 기간 연장 계약</t>
    <phoneticPr fontId="2" type="noConversion"/>
  </si>
  <si>
    <t>2024년 기관 홈페이지 기능 고도화 용역 계약</t>
    <phoneticPr fontId="2" type="noConversion"/>
  </si>
  <si>
    <t>2024년 연구활용용 동영상 가공 및 변환 용역 계약</t>
    <phoneticPr fontId="2" type="noConversion"/>
  </si>
  <si>
    <t>㈜그린주의</t>
    <phoneticPr fontId="2" type="noConversion"/>
  </si>
  <si>
    <t>2024년 한국고전영화 블루레이 제작 및 위탁판매 사업 계약</t>
    <phoneticPr fontId="2" type="noConversion"/>
  </si>
  <si>
    <t>224-03-13</t>
    <phoneticPr fontId="2" type="noConversion"/>
  </si>
  <si>
    <t>2024년 한국영상자료원 보유 비필름자료 정리·배가 용역 계약</t>
    <phoneticPr fontId="2" type="noConversion"/>
  </si>
  <si>
    <t xml:space="preserve">2024년 디지털시네마 검수용 스토리지 유지보수 계약 </t>
    <phoneticPr fontId="2" type="noConversion"/>
  </si>
  <si>
    <t>2024년 디지털시네마 마스터링장비 유지보수 계약</t>
    <phoneticPr fontId="2" type="noConversion"/>
  </si>
  <si>
    <t>영화와 공간: 아일랜드' 한글자막 제작 계약</t>
    <phoneticPr fontId="2" type="noConversion"/>
  </si>
  <si>
    <t xml:space="preserve">	미디어자산관리시스템 디지털아카이빙 데이터 이전 용역 계약</t>
    <phoneticPr fontId="2" type="noConversion"/>
  </si>
  <si>
    <t>㈜다하람</t>
    <phoneticPr fontId="2" type="noConversion"/>
  </si>
  <si>
    <t>㈜골드샤인</t>
    <phoneticPr fontId="2" type="noConversion"/>
  </si>
  <si>
    <t>(사)장애인동반성장협회 우리사업장</t>
    <phoneticPr fontId="2" type="noConversion"/>
  </si>
  <si>
    <t>2024년 한국영상자료원 보유자료 조사 및 컬렉션 구축 용역 계약</t>
    <phoneticPr fontId="2" type="noConversion"/>
  </si>
  <si>
    <t>2024년 한국영화유산 수집 캠페인 용역 계약</t>
    <phoneticPr fontId="2" type="noConversion"/>
  </si>
  <si>
    <t xml:space="preserve">	2024년 기관 홍보용 콘텐츠 기획 및 제작 용역 계약</t>
    <phoneticPr fontId="2" type="noConversion"/>
  </si>
  <si>
    <t>한국영화 100선 제작 및 유통 계약</t>
    <phoneticPr fontId="2" type="noConversion"/>
  </si>
  <si>
    <t>(사)장애인인권센터ICT사업단</t>
    <phoneticPr fontId="2" type="noConversion"/>
  </si>
  <si>
    <t>박스8㈜</t>
    <phoneticPr fontId="2" type="noConversion"/>
  </si>
  <si>
    <t>2024년 파주보존센터 특수형 제습공조기 유지보수 계약</t>
    <phoneticPr fontId="2" type="noConversion"/>
  </si>
  <si>
    <t>2024년 파주보존센터 CCTV 유지보수 용역 계약</t>
    <phoneticPr fontId="2" type="noConversion"/>
  </si>
  <si>
    <t xml:space="preserve">	한국영상자료원 시설소독 작업 계약</t>
    <phoneticPr fontId="2" type="noConversion"/>
  </si>
  <si>
    <t>씨에이엔지니어링㈜</t>
    <phoneticPr fontId="2" type="noConversion"/>
  </si>
  <si>
    <t>솔라윈시스템㈜</t>
    <phoneticPr fontId="2" type="noConversion"/>
  </si>
  <si>
    <t>해맑음보호작업시설</t>
    <phoneticPr fontId="2" type="noConversion"/>
  </si>
  <si>
    <t>한국영상자료원 통합예약시스템 관리 계약</t>
    <phoneticPr fontId="2" type="noConversion"/>
  </si>
  <si>
    <t>2023년도 기재부 공공기관 고객만족도 조사 용역 계약</t>
    <phoneticPr fontId="2" type="noConversion"/>
  </si>
  <si>
    <t>파주보존센터 유니트쿨러 실외기 교체 및 보수 용역 계약</t>
    <phoneticPr fontId="2" type="noConversion"/>
  </si>
  <si>
    <t xml:space="preserve">	2023년도 한국영상자료원 지원사업 정산 관련 회계검사 계약</t>
    <phoneticPr fontId="2" type="noConversion"/>
  </si>
  <si>
    <t>2024년 검수용 4K 고성능 스토리지(퀀텀) 유지보수 계약</t>
    <phoneticPr fontId="2" type="noConversion"/>
  </si>
  <si>
    <t xml:space="preserve">	2024년 시네마테크 KOFA 디지털 영사장비 유지보수 계약</t>
    <phoneticPr fontId="2" type="noConversion"/>
  </si>
  <si>
    <t>2024년 최신영화 DB구축 용역 계약</t>
    <phoneticPr fontId="2" type="noConversion"/>
  </si>
  <si>
    <t>2024년 업무용 사무기기 유지보수 계약</t>
    <phoneticPr fontId="2" type="noConversion"/>
  </si>
  <si>
    <t>2024년 그룹웨어 시스템 유지보수 계약</t>
    <phoneticPr fontId="2" type="noConversion"/>
  </si>
  <si>
    <t>2024년 전산시스템(서버,스토리지 등) 기술지원 계약</t>
    <phoneticPr fontId="2" type="noConversion"/>
  </si>
  <si>
    <t xml:space="preserve">	2024년 상암 본원 무인경비시스템 및 CCTV 운영 계약</t>
    <phoneticPr fontId="2" type="noConversion"/>
  </si>
  <si>
    <t>2024년 시네마테크 KOFA 35mm 필름 영사장비 유지보수 계약</t>
    <phoneticPr fontId="2" type="noConversion"/>
  </si>
  <si>
    <t xml:space="preserve">	현상기 부속품(롤러, 타이어) 제작 설치 계약</t>
    <phoneticPr fontId="2" type="noConversion"/>
  </si>
  <si>
    <t>2024년 파주보존센터 무인경비시스템 운영 계약</t>
    <phoneticPr fontId="2" type="noConversion"/>
  </si>
  <si>
    <t>2024년 전산서버 및 스토리지 유지보수 계약</t>
    <phoneticPr fontId="2" type="noConversion"/>
  </si>
  <si>
    <t xml:space="preserve">	2024년 정보보호시스템 유지보수 계약</t>
    <phoneticPr fontId="2" type="noConversion"/>
  </si>
  <si>
    <t xml:space="preserve">	2024 현상실 인화기 및 색보정기 유지보수 계약</t>
    <phoneticPr fontId="2" type="noConversion"/>
  </si>
  <si>
    <t>2024년 현상폐수 위탁처리 단가계약</t>
    <phoneticPr fontId="2" type="noConversion"/>
  </si>
  <si>
    <t xml:space="preserve">	2024년 영상도서관 실내환경 유지관리 계약</t>
    <phoneticPr fontId="2" type="noConversion"/>
  </si>
  <si>
    <t>디지털시네마 온라인 전송 시스템(공공 클라우드) 운영 계약</t>
    <phoneticPr fontId="2" type="noConversion"/>
  </si>
  <si>
    <t>2023년도 회계감사 실시 및 경영평가 계량지표 확인서 발급 계약</t>
    <phoneticPr fontId="2" type="noConversion"/>
  </si>
  <si>
    <t>㈜문화인</t>
    <phoneticPr fontId="2" type="noConversion"/>
  </si>
  <si>
    <t>㈜에코알앤에스</t>
    <phoneticPr fontId="2" type="noConversion"/>
  </si>
  <si>
    <t>㈜나온소프트</t>
    <phoneticPr fontId="2" type="noConversion"/>
  </si>
  <si>
    <t>㈜에스원</t>
    <phoneticPr fontId="2" type="noConversion"/>
  </si>
  <si>
    <t>제이와이에스</t>
    <phoneticPr fontId="2" type="noConversion"/>
  </si>
  <si>
    <t>한일에프티</t>
    <phoneticPr fontId="2" type="noConversion"/>
  </si>
  <si>
    <t>㈜인디넷</t>
    <phoneticPr fontId="2" type="noConversion"/>
  </si>
  <si>
    <t>시스텍</t>
    <phoneticPr fontId="2" type="noConversion"/>
  </si>
  <si>
    <t>㈜그린엔텍</t>
    <phoneticPr fontId="2" type="noConversion"/>
  </si>
  <si>
    <t>은나노매직크린</t>
    <phoneticPr fontId="2" type="noConversion"/>
  </si>
  <si>
    <t>㈜진인프라</t>
    <phoneticPr fontId="2" type="noConversion"/>
  </si>
  <si>
    <t>중증장애인기업, 예산회계규정 제84조 1항 4호 다목</t>
    <phoneticPr fontId="2" type="noConversion"/>
  </si>
  <si>
    <t>경쟁이 없는경우, 예산회계규정 제84조 1항 2호 사목</t>
    <phoneticPr fontId="2" type="noConversion"/>
  </si>
  <si>
    <t>기구축 시스템 운용, 예산회계규정 제84조 1항 2호 사목</t>
  </si>
  <si>
    <t>예산회계규정 제84조 1항 5호 사목</t>
  </si>
  <si>
    <t>장애인기업, 예산회계규정 제84조 1항 5호 가목5</t>
    <phoneticPr fontId="2" type="noConversion"/>
  </si>
  <si>
    <t>국가계약법 시행령 제27조제3항</t>
    <phoneticPr fontId="2" type="noConversion"/>
  </si>
  <si>
    <t>프로그램팀</t>
    <phoneticPr fontId="2" type="noConversion"/>
  </si>
  <si>
    <t>경영관리팀</t>
    <phoneticPr fontId="2" type="noConversion"/>
  </si>
  <si>
    <t>수집팀</t>
    <phoneticPr fontId="2" type="noConversion"/>
  </si>
  <si>
    <t>2024년 독립애니메이션 보상수집 자료 정리 용역 계약</t>
    <phoneticPr fontId="2" type="noConversion"/>
  </si>
  <si>
    <t xml:space="preserve">미정리자료 카탈로깅 및 연구조사 사업 조달 계약 </t>
  </si>
  <si>
    <t>2024년 한국영화 현장기록 사업 계약</t>
    <phoneticPr fontId="2" type="noConversion"/>
  </si>
  <si>
    <t>찾아가는 영화관 사업 홍보용 영상 제작 계약</t>
    <phoneticPr fontId="2" type="noConversion"/>
  </si>
  <si>
    <t>2024년 한국영상자료원 보유 필름자료 정리 사업 계약</t>
    <phoneticPr fontId="2" type="noConversion"/>
  </si>
  <si>
    <t>더레코드㈜</t>
    <phoneticPr fontId="2" type="noConversion"/>
  </si>
  <si>
    <t>창작집단3355</t>
    <phoneticPr fontId="2" type="noConversion"/>
  </si>
  <si>
    <t>파인즈아이</t>
    <phoneticPr fontId="2" type="noConversion"/>
  </si>
  <si>
    <t>파주보존센터 지하주차장 환경개선 계약</t>
    <phoneticPr fontId="2" type="noConversion"/>
  </si>
  <si>
    <t>수세수 재이용실 1차 Membrane 필터 교체 계약</t>
    <phoneticPr fontId="2" type="noConversion"/>
  </si>
  <si>
    <t>2024년 영상도서관 간행물 목차정보 DB구축 용역 계약</t>
    <phoneticPr fontId="2" type="noConversion"/>
  </si>
  <si>
    <t xml:space="preserve">	'필리핀 영화의 황금기: LVN Pictures' 한글자막 제작 및 운용 계약</t>
    <phoneticPr fontId="2" type="noConversion"/>
  </si>
  <si>
    <t>영화필름등의 제출제도 개선을 위한 연구용역 계약</t>
    <phoneticPr fontId="2" type="noConversion"/>
  </si>
  <si>
    <t>㈜컬쳐미디어랩</t>
    <phoneticPr fontId="2" type="noConversion"/>
  </si>
  <si>
    <t xml:space="preserve">	우수독립애니메이션 검수 용역 계약</t>
    <phoneticPr fontId="2" type="noConversion"/>
  </si>
  <si>
    <t>2024년 온라인 VOD 서비스용 국영문 자막제작 계약</t>
    <phoneticPr fontId="2" type="noConversion"/>
  </si>
  <si>
    <t>영화필름 인화 현상작업 기록 영상 제작 계약</t>
    <phoneticPr fontId="2" type="noConversion"/>
  </si>
  <si>
    <t>2024년 영상도서관 서가정리 및 자료 재배열 작업 계약</t>
    <phoneticPr fontId="2" type="noConversion"/>
  </si>
  <si>
    <t xml:space="preserve">	발굴, 복원 그리고 KOFA 50주년 Part 1 한글자막 제작 및 운용 계약</t>
    <phoneticPr fontId="2" type="noConversion"/>
  </si>
  <si>
    <t>한국영화박물관 상설전 콘텐츠 및 기기 보수, 제작, 설치 계약</t>
    <phoneticPr fontId="2" type="noConversion"/>
  </si>
  <si>
    <t xml:space="preserve">	한국영화박물관 기획전시Ⅰ 전시 설계 및 제작 계약</t>
    <phoneticPr fontId="2" type="noConversion"/>
  </si>
  <si>
    <t>2024년 한국영화박물관 기획전시Ⅰ 영상 제작 계약</t>
    <phoneticPr fontId="2" type="noConversion"/>
  </si>
  <si>
    <t>영스텔</t>
    <phoneticPr fontId="2" type="noConversion"/>
  </si>
  <si>
    <t>㈜디자인나눔</t>
    <phoneticPr fontId="2" type="noConversion"/>
  </si>
  <si>
    <t>스튜디오 가가구죽</t>
    <phoneticPr fontId="2" type="noConversion"/>
  </si>
  <si>
    <t>수집팀</t>
    <phoneticPr fontId="2" type="noConversion"/>
  </si>
  <si>
    <t>찾아가는 영화관 이동영사차량(94두 6555) 특장 개조 계약</t>
    <phoneticPr fontId="2" type="noConversion"/>
  </si>
  <si>
    <t xml:space="preserve">2024년 소스데이터 공유 플랫폼 유지운영 사업 조달 계약 </t>
    <phoneticPr fontId="2" type="noConversion"/>
  </si>
  <si>
    <t>㈜금강특장차</t>
    <phoneticPr fontId="2" type="noConversion"/>
  </si>
  <si>
    <t>㈜노느니특공대엔터테인먼트, ㈜라텔앤드파트너즈</t>
    <phoneticPr fontId="2" type="noConversion"/>
  </si>
  <si>
    <t xml:space="preserve">	2024년 한국영화박물관 기획전시I 홍보물 제작 계약</t>
    <phoneticPr fontId="2" type="noConversion"/>
  </si>
  <si>
    <t>발굴, 복원 그리고 KOFA 50주년 Part 2 한글자막 제작 및 운용 계약</t>
    <phoneticPr fontId="2" type="noConversion"/>
  </si>
  <si>
    <t xml:space="preserve">	사운드마스터 자료 디지털화 용역 계약</t>
    <phoneticPr fontId="2" type="noConversion"/>
  </si>
  <si>
    <t xml:space="preserve">	2024년 한국고전영화 음성해설 콘텐츠 제작 용역 계약</t>
    <phoneticPr fontId="2" type="noConversion"/>
  </si>
  <si>
    <t xml:space="preserve">	한국영화박물관 상설전시 홍보물 제작 계약</t>
    <phoneticPr fontId="2" type="noConversion"/>
  </si>
  <si>
    <t xml:space="preserve">	영상자료 분류 정리 및 목록화 용역 계약</t>
    <phoneticPr fontId="2" type="noConversion"/>
  </si>
  <si>
    <t>발굴, 복원 그리고 50주년 – 와이더 시네마 한글자막 제작 및 운용 계약</t>
    <phoneticPr fontId="2" type="noConversion"/>
  </si>
  <si>
    <t>우수영상물 다국어자막 DVD해설책자 영문번역 및 감수 계약</t>
    <phoneticPr fontId="2" type="noConversion"/>
  </si>
  <si>
    <t xml:space="preserve">	2024년도 KBS 방영 불완전판 보유 극영화 6편 필름 조사수집 용역 계약</t>
    <phoneticPr fontId="2" type="noConversion"/>
  </si>
  <si>
    <t xml:space="preserve">	'(도시) 전설 x 드림 스크린' 한글자막 제작 및 운용 계약</t>
    <phoneticPr fontId="2" type="noConversion"/>
  </si>
  <si>
    <t>믹스캠프</t>
    <phoneticPr fontId="2" type="noConversion"/>
  </si>
  <si>
    <t>성공회대학교산학협력단</t>
    <phoneticPr fontId="2" type="noConversion"/>
  </si>
  <si>
    <t>영화잡지 스크린 제작 및 유통 계약</t>
    <phoneticPr fontId="2" type="noConversion"/>
  </si>
  <si>
    <t xml:space="preserve">	영상자료정보관리시스템 고도화 장비 도입 조달 계약</t>
    <phoneticPr fontId="2" type="noConversion"/>
  </si>
  <si>
    <t>신규 기증자료 정리 및 DB구축 용역 계약</t>
    <phoneticPr fontId="2" type="noConversion"/>
  </si>
  <si>
    <t>정보자원팀</t>
    <phoneticPr fontId="2" type="noConversion"/>
  </si>
  <si>
    <t xml:space="preserve">	2024년 한국영화박물관 기획전시 II 영상 제작 계약</t>
    <phoneticPr fontId="2" type="noConversion"/>
  </si>
  <si>
    <t>한국영화박물관 기획전시 II 전시 설계 및 제작 설치 계약</t>
    <phoneticPr fontId="2" type="noConversion"/>
  </si>
  <si>
    <t>박수남-박마의 원본 사운드 오픈릴테이프 1차 디지털화 용역 계약</t>
    <phoneticPr fontId="2" type="noConversion"/>
  </si>
  <si>
    <t>2024년 한국영화박물관 기획전시II 홍보물 제작 계약</t>
    <phoneticPr fontId="2" type="noConversion"/>
  </si>
  <si>
    <t>타임앤스페이스</t>
    <phoneticPr fontId="2" type="noConversion"/>
  </si>
  <si>
    <t>2024년 우수영상물 다국어자막 DVD 해설책자 제작 계약</t>
    <phoneticPr fontId="2" type="noConversion"/>
  </si>
  <si>
    <t xml:space="preserve">	주요 기증자료 디지털화 용역 계약</t>
    <phoneticPr fontId="2" type="noConversion"/>
  </si>
  <si>
    <t>찾아가는 영화관 &lt;청춘의 십자로&gt; 복합 공연 계약</t>
    <phoneticPr fontId="2" type="noConversion"/>
  </si>
  <si>
    <t>(사)배리어프리영화위원회</t>
    <phoneticPr fontId="2" type="noConversion"/>
  </si>
  <si>
    <t>멕시코영화 특별전 한글자막 제작 및 운용 계약</t>
    <phoneticPr fontId="2" type="noConversion"/>
  </si>
  <si>
    <t>직무기술서 고도화를 통한 직무중심 인사관리 컨설팅 용역 계약</t>
    <phoneticPr fontId="2" type="noConversion"/>
  </si>
  <si>
    <t>그룹웨어 근태관리시스템 보완 및 개선, 보안강화 OTP연동 개발 계약</t>
    <phoneticPr fontId="2" type="noConversion"/>
  </si>
  <si>
    <t>찾아가는 영화관 탁상달력 및 봉투 제작 계약</t>
    <phoneticPr fontId="2" type="noConversion"/>
  </si>
  <si>
    <t>큐앤에이경영컨설팅㈜</t>
    <phoneticPr fontId="2" type="noConversion"/>
  </si>
  <si>
    <t xml:space="preserve">	아카이브 및 공동체 역량 강화 교육 계약</t>
    <phoneticPr fontId="2" type="noConversion"/>
  </si>
  <si>
    <t>㈜더플랜컴퍼니</t>
    <phoneticPr fontId="2" type="noConversion"/>
  </si>
  <si>
    <t>사회적기업, 예산회계규정 제84조 1항 5호 가목5</t>
    <phoneticPr fontId="2" type="noConversion"/>
  </si>
  <si>
    <t>-</t>
    <phoneticPr fontId="2" type="noConversion"/>
  </si>
  <si>
    <t xml:space="preserve">	파주보존센터 보일러 철거 공사 계약</t>
    <phoneticPr fontId="2" type="noConversion"/>
  </si>
  <si>
    <t>파주보존센터 보일러 설비 교체 설치 공사 계약</t>
    <phoneticPr fontId="2" type="noConversion"/>
  </si>
  <si>
    <t>태현ENG</t>
    <phoneticPr fontId="2" type="noConversion"/>
  </si>
  <si>
    <t>㈜부-스타</t>
    <phoneticPr fontId="2" type="noConversion"/>
  </si>
  <si>
    <t>파주보존센터 국소배기장치 설치 공사 계약</t>
    <phoneticPr fontId="2" type="noConversion"/>
  </si>
  <si>
    <t>에이치제이랩</t>
    <phoneticPr fontId="2" type="noConversion"/>
  </si>
  <si>
    <t xml:space="preserve">	상암 보존고 LED등 교체 공사 계약</t>
    <phoneticPr fontId="2" type="noConversion"/>
  </si>
  <si>
    <t>4분기</t>
    <phoneticPr fontId="2" type="noConversion"/>
  </si>
  <si>
    <t>디지털복원팀</t>
    <phoneticPr fontId="2" type="noConversion"/>
  </si>
  <si>
    <t>보존관리팀</t>
    <phoneticPr fontId="2" type="noConversion"/>
  </si>
  <si>
    <t>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</si>
</sst>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88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30" fillId="6" borderId="1" xfId="5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8" fillId="4" borderId="16" xfId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41" fontId="4" fillId="0" borderId="1" xfId="4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31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1" fontId="4" fillId="0" borderId="1" xfId="1" applyFont="1" applyBorder="1" applyAlignment="1">
      <alignment horizontal="right" vertical="center" shrinkToFit="1"/>
    </xf>
    <xf numFmtId="0" fontId="12" fillId="0" borderId="1" xfId="0" applyFont="1" applyFill="1" applyBorder="1">
      <alignment vertical="center"/>
    </xf>
    <xf numFmtId="41" fontId="12" fillId="0" borderId="1" xfId="1" applyFont="1" applyFill="1" applyBorder="1" applyAlignment="1">
      <alignment horizontal="right" vertical="center" shrinkToFit="1"/>
    </xf>
    <xf numFmtId="0" fontId="12" fillId="0" borderId="1" xfId="0" applyFont="1" applyBorder="1" applyAlignment="1">
      <alignment horizontal="center" vertical="center"/>
    </xf>
    <xf numFmtId="41" fontId="32" fillId="0" borderId="0" xfId="1" applyFont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 shrinkToFit="1"/>
    </xf>
    <xf numFmtId="41" fontId="12" fillId="0" borderId="1" xfId="1" applyFont="1" applyFill="1" applyBorder="1" applyAlignment="1">
      <alignment horizontal="right" vertical="center"/>
    </xf>
    <xf numFmtId="41" fontId="4" fillId="0" borderId="1" xfId="1" applyFont="1" applyFill="1" applyBorder="1" applyAlignment="1">
      <alignment horizontal="right" vertical="center" shrinkToFit="1"/>
    </xf>
    <xf numFmtId="0" fontId="33" fillId="6" borderId="1" xfId="5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 shrinkToFit="1"/>
    </xf>
    <xf numFmtId="14" fontId="4" fillId="0" borderId="4" xfId="0" applyNumberFormat="1" applyFont="1" applyFill="1" applyBorder="1" applyAlignment="1">
      <alignment horizontal="center" vertical="center"/>
    </xf>
    <xf numFmtId="41" fontId="4" fillId="0" borderId="4" xfId="4" applyFont="1" applyFill="1" applyBorder="1" applyAlignment="1">
      <alignment vertical="center"/>
    </xf>
    <xf numFmtId="14" fontId="4" fillId="0" borderId="4" xfId="0" applyNumberFormat="1" applyFont="1" applyBorder="1" applyAlignment="1">
      <alignment horizontal="center" vertical="center"/>
    </xf>
    <xf numFmtId="41" fontId="4" fillId="0" borderId="1" xfId="1" applyFont="1" applyFill="1" applyBorder="1" applyAlignment="1">
      <alignment horizontal="right" vertical="center"/>
    </xf>
    <xf numFmtId="0" fontId="4" fillId="0" borderId="1" xfId="0" quotePrefix="1" applyFont="1" applyFill="1" applyBorder="1" applyAlignment="1">
      <alignment horizontal="left" vertical="center" wrapText="1" shrinkToFit="1"/>
    </xf>
    <xf numFmtId="41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1" fontId="12" fillId="0" borderId="1" xfId="4" applyFont="1" applyFill="1" applyBorder="1" applyAlignment="1">
      <alignment horizontal="left" vertical="center" shrinkToFit="1"/>
    </xf>
    <xf numFmtId="0" fontId="4" fillId="0" borderId="4" xfId="0" applyFont="1" applyBorder="1">
      <alignment vertical="center"/>
    </xf>
    <xf numFmtId="41" fontId="4" fillId="0" borderId="4" xfId="4" applyFont="1" applyBorder="1" applyAlignment="1">
      <alignment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A000000}"/>
    <cellStyle name="백분율 3" xfId="49" xr:uid="{00000000-0005-0000-0000-00001B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0000000}"/>
    <cellStyle name="쉼표 [0] 3" xfId="8" xr:uid="{00000000-0005-0000-0000-000021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 xr:uid="{00000000-0005-0000-0000-00002D000000}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C7" sqref="C7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27.25" style="1" customWidth="1"/>
    <col min="7" max="7" width="24.375" style="2" customWidth="1"/>
    <col min="8" max="8" width="58" style="2" customWidth="1"/>
    <col min="9" max="16384" width="9" style="1"/>
  </cols>
  <sheetData>
    <row r="1" spans="1:8" s="4" customFormat="1" ht="26.25">
      <c r="A1" s="13" t="s">
        <v>54</v>
      </c>
      <c r="B1" s="12"/>
      <c r="D1" s="7" t="s">
        <v>17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53" t="s">
        <v>13</v>
      </c>
      <c r="B4" s="25" t="s">
        <v>14</v>
      </c>
      <c r="C4" s="67" t="s">
        <v>55</v>
      </c>
      <c r="D4" s="46">
        <v>45313</v>
      </c>
      <c r="E4" s="68">
        <v>19360000</v>
      </c>
      <c r="F4" s="25" t="s">
        <v>25</v>
      </c>
      <c r="G4" s="35" t="s">
        <v>26</v>
      </c>
      <c r="H4" s="40" t="s">
        <v>62</v>
      </c>
    </row>
    <row r="5" spans="1:8" ht="30" customHeight="1">
      <c r="A5" s="54"/>
      <c r="B5" s="25" t="s">
        <v>14</v>
      </c>
      <c r="C5" s="69" t="s">
        <v>56</v>
      </c>
      <c r="D5" s="46">
        <v>45341</v>
      </c>
      <c r="E5" s="70">
        <v>18798600</v>
      </c>
      <c r="F5" s="71" t="s">
        <v>45</v>
      </c>
      <c r="G5" s="35" t="s">
        <v>20</v>
      </c>
      <c r="H5" s="40" t="s">
        <v>63</v>
      </c>
    </row>
    <row r="6" spans="1:8" ht="30" customHeight="1">
      <c r="A6" s="54"/>
      <c r="B6" s="25" t="s">
        <v>14</v>
      </c>
      <c r="C6" s="69" t="s">
        <v>57</v>
      </c>
      <c r="D6" s="46">
        <v>45348</v>
      </c>
      <c r="E6" s="72">
        <v>15015000</v>
      </c>
      <c r="F6" s="71" t="s">
        <v>58</v>
      </c>
      <c r="G6" s="35" t="s">
        <v>20</v>
      </c>
      <c r="H6" s="40" t="s">
        <v>63</v>
      </c>
    </row>
    <row r="7" spans="1:8" ht="30" customHeight="1">
      <c r="A7" s="54"/>
      <c r="B7" s="25" t="s">
        <v>14</v>
      </c>
      <c r="C7" s="73" t="s">
        <v>59</v>
      </c>
      <c r="D7" s="46">
        <v>45362</v>
      </c>
      <c r="E7" s="74">
        <v>8820000</v>
      </c>
      <c r="F7" s="25" t="s">
        <v>32</v>
      </c>
      <c r="G7" s="35" t="s">
        <v>20</v>
      </c>
      <c r="H7" s="40" t="s">
        <v>63</v>
      </c>
    </row>
    <row r="8" spans="1:8" ht="30" customHeight="1">
      <c r="A8" s="54"/>
      <c r="B8" s="25" t="s">
        <v>14</v>
      </c>
      <c r="C8" s="45" t="s">
        <v>60</v>
      </c>
      <c r="D8" s="46">
        <v>45378</v>
      </c>
      <c r="E8" s="75">
        <v>18150000</v>
      </c>
      <c r="F8" s="25" t="s">
        <v>21</v>
      </c>
      <c r="G8" s="35" t="s">
        <v>20</v>
      </c>
      <c r="H8" s="40" t="s">
        <v>64</v>
      </c>
    </row>
    <row r="9" spans="1:8" ht="30" customHeight="1">
      <c r="A9" s="54"/>
      <c r="B9" s="25" t="s">
        <v>14</v>
      </c>
      <c r="C9" s="45" t="s">
        <v>61</v>
      </c>
      <c r="D9" s="46">
        <v>45378</v>
      </c>
      <c r="E9" s="75">
        <v>17160000</v>
      </c>
      <c r="F9" s="25" t="s">
        <v>44</v>
      </c>
      <c r="G9" s="35" t="s">
        <v>65</v>
      </c>
      <c r="H9" s="40" t="s">
        <v>63</v>
      </c>
    </row>
    <row r="10" spans="1:8" s="8" customFormat="1" ht="18" customHeight="1">
      <c r="A10" s="58" t="s">
        <v>2</v>
      </c>
      <c r="B10" s="58"/>
      <c r="C10" s="58"/>
      <c r="D10" s="58"/>
      <c r="E10" s="20">
        <f>SUM(E4:E9)</f>
        <v>97303600</v>
      </c>
      <c r="F10" s="23"/>
      <c r="G10" s="18"/>
      <c r="H10" s="18"/>
    </row>
    <row r="11" spans="1:8" ht="30" customHeight="1">
      <c r="A11" s="53" t="s">
        <v>39</v>
      </c>
      <c r="B11" s="25" t="s">
        <v>38</v>
      </c>
      <c r="C11" s="45" t="s">
        <v>66</v>
      </c>
      <c r="D11" s="46">
        <v>45394</v>
      </c>
      <c r="E11" s="47">
        <v>32900000</v>
      </c>
      <c r="F11" s="25" t="s">
        <v>70</v>
      </c>
      <c r="G11" s="25" t="s">
        <v>78</v>
      </c>
      <c r="H11" s="40" t="s">
        <v>62</v>
      </c>
    </row>
    <row r="12" spans="1:8" ht="30" customHeight="1">
      <c r="A12" s="54"/>
      <c r="B12" s="25" t="s">
        <v>38</v>
      </c>
      <c r="C12" s="45" t="s">
        <v>67</v>
      </c>
      <c r="D12" s="46">
        <v>45397</v>
      </c>
      <c r="E12" s="47">
        <v>33495000</v>
      </c>
      <c r="F12" s="25" t="s">
        <v>71</v>
      </c>
      <c r="G12" s="25" t="s">
        <v>20</v>
      </c>
      <c r="H12" s="40" t="s">
        <v>76</v>
      </c>
    </row>
    <row r="13" spans="1:8" ht="30" customHeight="1">
      <c r="A13" s="54"/>
      <c r="B13" s="25" t="s">
        <v>38</v>
      </c>
      <c r="C13" s="45" t="s">
        <v>68</v>
      </c>
      <c r="D13" s="46">
        <v>45401</v>
      </c>
      <c r="E13" s="48">
        <v>382525000</v>
      </c>
      <c r="F13" s="25" t="s">
        <v>21</v>
      </c>
      <c r="G13" s="25" t="s">
        <v>20</v>
      </c>
      <c r="H13" s="40" t="s">
        <v>77</v>
      </c>
    </row>
    <row r="14" spans="1:8" ht="30" customHeight="1">
      <c r="A14" s="54"/>
      <c r="B14" s="25" t="s">
        <v>38</v>
      </c>
      <c r="C14" s="45" t="s">
        <v>69</v>
      </c>
      <c r="D14" s="46">
        <v>45404</v>
      </c>
      <c r="E14" s="47">
        <v>21000000</v>
      </c>
      <c r="F14" s="25" t="s">
        <v>72</v>
      </c>
      <c r="G14" s="25" t="s">
        <v>26</v>
      </c>
      <c r="H14" s="40" t="s">
        <v>63</v>
      </c>
    </row>
    <row r="15" spans="1:8" ht="30" customHeight="1">
      <c r="A15" s="54"/>
      <c r="B15" s="25" t="s">
        <v>38</v>
      </c>
      <c r="C15" s="45" t="s">
        <v>73</v>
      </c>
      <c r="D15" s="46">
        <v>45419</v>
      </c>
      <c r="E15" s="47">
        <v>10912000</v>
      </c>
      <c r="F15" s="25" t="s">
        <v>37</v>
      </c>
      <c r="G15" s="25" t="s">
        <v>20</v>
      </c>
      <c r="H15" s="40" t="s">
        <v>63</v>
      </c>
    </row>
    <row r="16" spans="1:8" ht="30" customHeight="1">
      <c r="A16" s="54"/>
      <c r="B16" s="25" t="s">
        <v>38</v>
      </c>
      <c r="C16" s="45" t="s">
        <v>74</v>
      </c>
      <c r="D16" s="46">
        <v>45434</v>
      </c>
      <c r="E16" s="48">
        <v>14560000</v>
      </c>
      <c r="F16" s="25" t="s">
        <v>75</v>
      </c>
      <c r="G16" s="25" t="s">
        <v>20</v>
      </c>
      <c r="H16" s="40" t="s">
        <v>63</v>
      </c>
    </row>
    <row r="17" spans="1:8" s="8" customFormat="1" ht="18" customHeight="1">
      <c r="A17" s="59" t="s">
        <v>3</v>
      </c>
      <c r="B17" s="60"/>
      <c r="C17" s="60"/>
      <c r="D17" s="61"/>
      <c r="E17" s="9">
        <f>SUM(E11:E16)</f>
        <v>495392000</v>
      </c>
      <c r="F17" s="9"/>
      <c r="G17" s="18"/>
      <c r="H17" s="38"/>
    </row>
    <row r="18" spans="1:8" ht="30" customHeight="1">
      <c r="A18" s="53" t="s">
        <v>46</v>
      </c>
      <c r="B18" s="25" t="s">
        <v>38</v>
      </c>
      <c r="C18" s="45" t="s">
        <v>79</v>
      </c>
      <c r="D18" s="46">
        <v>45484</v>
      </c>
      <c r="E18" s="48">
        <v>9900000</v>
      </c>
      <c r="F18" s="25" t="s">
        <v>80</v>
      </c>
      <c r="G18" s="25" t="s">
        <v>20</v>
      </c>
      <c r="H18" s="76" t="s">
        <v>62</v>
      </c>
    </row>
    <row r="19" spans="1:8" ht="30" customHeight="1">
      <c r="A19" s="54"/>
      <c r="B19" s="25" t="s">
        <v>38</v>
      </c>
      <c r="C19" s="45" t="s">
        <v>81</v>
      </c>
      <c r="D19" s="46">
        <v>45548</v>
      </c>
      <c r="E19" s="47">
        <v>11110000</v>
      </c>
      <c r="F19" s="25" t="s">
        <v>21</v>
      </c>
      <c r="G19" s="25" t="s">
        <v>20</v>
      </c>
      <c r="H19" s="76" t="s">
        <v>64</v>
      </c>
    </row>
    <row r="20" spans="1:8" s="8" customFormat="1" ht="18" customHeight="1">
      <c r="A20" s="59" t="s">
        <v>4</v>
      </c>
      <c r="B20" s="60"/>
      <c r="C20" s="60"/>
      <c r="D20" s="61"/>
      <c r="E20" s="20">
        <f>SUM(E18:E19)</f>
        <v>21010000</v>
      </c>
      <c r="F20" s="20"/>
      <c r="G20" s="18"/>
      <c r="H20" s="18"/>
    </row>
    <row r="21" spans="1:8" ht="30" customHeight="1">
      <c r="A21" s="53" t="s">
        <v>50</v>
      </c>
      <c r="B21" s="25" t="s">
        <v>38</v>
      </c>
      <c r="C21" s="45" t="s">
        <v>81</v>
      </c>
      <c r="D21" s="46">
        <v>45548</v>
      </c>
      <c r="E21" s="47">
        <v>11110000</v>
      </c>
      <c r="F21" s="25" t="s">
        <v>21</v>
      </c>
      <c r="G21" s="25" t="s">
        <v>20</v>
      </c>
      <c r="H21" s="40" t="s">
        <v>64</v>
      </c>
    </row>
    <row r="22" spans="1:8" ht="30" customHeight="1">
      <c r="A22" s="54"/>
      <c r="B22" s="25" t="s">
        <v>38</v>
      </c>
      <c r="C22" s="45" t="s">
        <v>82</v>
      </c>
      <c r="D22" s="46">
        <v>45587</v>
      </c>
      <c r="E22" s="47">
        <v>8085000</v>
      </c>
      <c r="F22" s="25" t="s">
        <v>58</v>
      </c>
      <c r="G22" s="25" t="s">
        <v>20</v>
      </c>
      <c r="H22" s="40" t="s">
        <v>63</v>
      </c>
    </row>
    <row r="23" spans="1:8" ht="30" customHeight="1">
      <c r="A23" s="54"/>
      <c r="B23" s="25" t="s">
        <v>38</v>
      </c>
      <c r="C23" s="45" t="s">
        <v>83</v>
      </c>
      <c r="D23" s="46">
        <v>45589</v>
      </c>
      <c r="E23" s="47">
        <v>10725000</v>
      </c>
      <c r="F23" s="25" t="s">
        <v>21</v>
      </c>
      <c r="G23" s="25" t="s">
        <v>20</v>
      </c>
      <c r="H23" s="40" t="s">
        <v>63</v>
      </c>
    </row>
    <row r="24" spans="1:8" ht="30" customHeight="1">
      <c r="A24" s="54"/>
      <c r="B24" s="25" t="s">
        <v>38</v>
      </c>
      <c r="C24" s="77" t="s">
        <v>84</v>
      </c>
      <c r="D24" s="78">
        <v>45594</v>
      </c>
      <c r="E24" s="79">
        <v>6600000</v>
      </c>
      <c r="F24" s="52" t="s">
        <v>85</v>
      </c>
      <c r="G24" s="25" t="s">
        <v>20</v>
      </c>
      <c r="H24" s="40" t="s">
        <v>63</v>
      </c>
    </row>
    <row r="25" spans="1:8" ht="30" customHeight="1">
      <c r="A25" s="54"/>
      <c r="B25" s="25" t="s">
        <v>38</v>
      </c>
      <c r="C25" s="36" t="s">
        <v>86</v>
      </c>
      <c r="D25" s="29">
        <v>45601</v>
      </c>
      <c r="E25" s="10">
        <v>7187400</v>
      </c>
      <c r="F25" s="25" t="s">
        <v>53</v>
      </c>
      <c r="G25" s="25" t="s">
        <v>93</v>
      </c>
      <c r="H25" s="40" t="s">
        <v>63</v>
      </c>
    </row>
    <row r="26" spans="1:8" ht="30" customHeight="1">
      <c r="A26" s="54"/>
      <c r="B26" s="25" t="s">
        <v>38</v>
      </c>
      <c r="C26" s="36" t="s">
        <v>87</v>
      </c>
      <c r="D26" s="29">
        <v>45607</v>
      </c>
      <c r="E26" s="10">
        <v>19800000</v>
      </c>
      <c r="F26" s="25" t="s">
        <v>88</v>
      </c>
      <c r="G26" s="25" t="s">
        <v>20</v>
      </c>
      <c r="H26" s="40" t="s">
        <v>63</v>
      </c>
    </row>
    <row r="27" spans="1:8" ht="30" customHeight="1">
      <c r="A27" s="54"/>
      <c r="B27" s="25" t="s">
        <v>38</v>
      </c>
      <c r="C27" s="36" t="s">
        <v>89</v>
      </c>
      <c r="D27" s="29">
        <v>45609</v>
      </c>
      <c r="E27" s="10">
        <v>35090000</v>
      </c>
      <c r="F27" s="25" t="s">
        <v>91</v>
      </c>
      <c r="G27" s="25" t="s">
        <v>20</v>
      </c>
      <c r="H27" s="40" t="s">
        <v>62</v>
      </c>
    </row>
    <row r="28" spans="1:8" ht="30" customHeight="1">
      <c r="A28" s="54"/>
      <c r="B28" s="25" t="s">
        <v>38</v>
      </c>
      <c r="C28" s="36" t="s">
        <v>90</v>
      </c>
      <c r="D28" s="29">
        <v>45610</v>
      </c>
      <c r="E28" s="10">
        <v>14663000</v>
      </c>
      <c r="F28" s="25" t="s">
        <v>53</v>
      </c>
      <c r="G28" s="25" t="s">
        <v>65</v>
      </c>
      <c r="H28" s="40" t="s">
        <v>63</v>
      </c>
    </row>
    <row r="29" spans="1:8" ht="30" customHeight="1">
      <c r="A29" s="54"/>
      <c r="B29" s="25" t="s">
        <v>38</v>
      </c>
      <c r="C29" s="36" t="s">
        <v>92</v>
      </c>
      <c r="D29" s="80">
        <v>45632</v>
      </c>
      <c r="E29" s="10">
        <v>9652500</v>
      </c>
      <c r="F29" s="25" t="s">
        <v>53</v>
      </c>
      <c r="G29" s="25" t="s">
        <v>93</v>
      </c>
      <c r="H29" s="40" t="s">
        <v>63</v>
      </c>
    </row>
    <row r="30" spans="1:8" ht="30" customHeight="1">
      <c r="A30" s="54"/>
      <c r="B30" s="25" t="s">
        <v>38</v>
      </c>
      <c r="C30" s="36" t="s">
        <v>86</v>
      </c>
      <c r="D30" s="80">
        <v>45632</v>
      </c>
      <c r="E30" s="10">
        <v>14696000</v>
      </c>
      <c r="F30" s="25" t="s">
        <v>53</v>
      </c>
      <c r="G30" s="25" t="s">
        <v>93</v>
      </c>
      <c r="H30" s="40" t="s">
        <v>63</v>
      </c>
    </row>
    <row r="31" spans="1:8" s="8" customFormat="1" ht="18" customHeight="1">
      <c r="A31" s="62" t="s">
        <v>5</v>
      </c>
      <c r="B31" s="63"/>
      <c r="C31" s="63"/>
      <c r="D31" s="64"/>
      <c r="E31" s="43">
        <f>SUM(E21:E30)</f>
        <v>137608900</v>
      </c>
      <c r="F31" s="43"/>
      <c r="G31" s="44"/>
      <c r="H31" s="44"/>
    </row>
    <row r="32" spans="1:8" s="8" customFormat="1" ht="24.75" customHeight="1">
      <c r="A32" s="55" t="s">
        <v>6</v>
      </c>
      <c r="B32" s="56"/>
      <c r="C32" s="56"/>
      <c r="D32" s="57"/>
      <c r="E32" s="21">
        <f>E10+E17+E20+E31</f>
        <v>751314500</v>
      </c>
      <c r="F32" s="22"/>
      <c r="G32" s="16"/>
      <c r="H32" s="16"/>
    </row>
  </sheetData>
  <mergeCells count="9">
    <mergeCell ref="A4:A9"/>
    <mergeCell ref="A32:D32"/>
    <mergeCell ref="A10:D10"/>
    <mergeCell ref="A17:D17"/>
    <mergeCell ref="A20:D20"/>
    <mergeCell ref="A31:D31"/>
    <mergeCell ref="A11:A16"/>
    <mergeCell ref="A18:A19"/>
    <mergeCell ref="A21:A3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="94" zoomScaleNormal="94" workbookViewId="0">
      <selection activeCell="C61" sqref="C61"/>
    </sheetView>
  </sheetViews>
  <sheetFormatPr defaultColWidth="9" defaultRowHeight="13.5"/>
  <cols>
    <col min="1" max="2" width="9" style="2"/>
    <col min="3" max="3" width="64.625" style="1" customWidth="1"/>
    <col min="4" max="4" width="11.375" style="2" customWidth="1"/>
    <col min="5" max="5" width="19.125" style="15" customWidth="1"/>
    <col min="6" max="6" width="29.5" style="1" customWidth="1"/>
    <col min="7" max="7" width="24.375" style="2" customWidth="1"/>
    <col min="8" max="8" width="68.625" style="2" customWidth="1"/>
    <col min="9" max="16384" width="9" style="1"/>
  </cols>
  <sheetData>
    <row r="1" spans="1:8" s="4" customFormat="1" ht="26.25">
      <c r="A1" s="13" t="s">
        <v>54</v>
      </c>
      <c r="B1" s="12"/>
      <c r="D1" s="7" t="s">
        <v>18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54" t="s">
        <v>16</v>
      </c>
      <c r="B4" s="27" t="s">
        <v>15</v>
      </c>
      <c r="C4" s="67" t="s">
        <v>123</v>
      </c>
      <c r="D4" s="46">
        <v>45313</v>
      </c>
      <c r="E4" s="83">
        <v>15444000</v>
      </c>
      <c r="F4" s="25" t="s">
        <v>126</v>
      </c>
      <c r="G4" s="35" t="s">
        <v>78</v>
      </c>
      <c r="H4" s="40" t="s">
        <v>63</v>
      </c>
    </row>
    <row r="5" spans="1:8" ht="30" customHeight="1">
      <c r="A5" s="54"/>
      <c r="B5" s="27" t="s">
        <v>15</v>
      </c>
      <c r="C5" s="67" t="s">
        <v>124</v>
      </c>
      <c r="D5" s="46">
        <v>45313</v>
      </c>
      <c r="E5" s="81">
        <v>7114800</v>
      </c>
      <c r="F5" s="27" t="s">
        <v>127</v>
      </c>
      <c r="G5" s="35" t="s">
        <v>78</v>
      </c>
      <c r="H5" s="40" t="s">
        <v>63</v>
      </c>
    </row>
    <row r="6" spans="1:8" ht="30" customHeight="1">
      <c r="A6" s="54"/>
      <c r="B6" s="27" t="s">
        <v>15</v>
      </c>
      <c r="C6" s="84" t="s">
        <v>125</v>
      </c>
      <c r="D6" s="46">
        <v>45313</v>
      </c>
      <c r="E6" s="81">
        <v>13000000</v>
      </c>
      <c r="F6" s="25" t="s">
        <v>128</v>
      </c>
      <c r="G6" s="35" t="s">
        <v>167</v>
      </c>
      <c r="H6" s="40" t="s">
        <v>161</v>
      </c>
    </row>
    <row r="7" spans="1:8" ht="30" customHeight="1">
      <c r="A7" s="54"/>
      <c r="B7" s="27" t="s">
        <v>15</v>
      </c>
      <c r="C7" s="67" t="s">
        <v>129</v>
      </c>
      <c r="D7" s="46">
        <v>45314</v>
      </c>
      <c r="E7" s="81">
        <v>21780000</v>
      </c>
      <c r="F7" s="25" t="s">
        <v>150</v>
      </c>
      <c r="G7" s="35" t="s">
        <v>167</v>
      </c>
      <c r="H7" s="40" t="s">
        <v>62</v>
      </c>
    </row>
    <row r="8" spans="1:8" ht="30" customHeight="1">
      <c r="A8" s="54"/>
      <c r="B8" s="27" t="s">
        <v>15</v>
      </c>
      <c r="C8" s="67" t="s">
        <v>130</v>
      </c>
      <c r="D8" s="46">
        <v>45314</v>
      </c>
      <c r="E8" s="75">
        <v>19280000</v>
      </c>
      <c r="F8" s="25" t="s">
        <v>28</v>
      </c>
      <c r="G8" s="35" t="s">
        <v>65</v>
      </c>
      <c r="H8" s="40" t="s">
        <v>63</v>
      </c>
    </row>
    <row r="9" spans="1:8" ht="30" customHeight="1">
      <c r="A9" s="54"/>
      <c r="B9" s="27" t="s">
        <v>15</v>
      </c>
      <c r="C9" s="45" t="s">
        <v>131</v>
      </c>
      <c r="D9" s="46">
        <v>45314</v>
      </c>
      <c r="E9" s="75">
        <v>6870000</v>
      </c>
      <c r="F9" s="25" t="s">
        <v>151</v>
      </c>
      <c r="G9" s="35" t="s">
        <v>78</v>
      </c>
      <c r="H9" s="40" t="s">
        <v>63</v>
      </c>
    </row>
    <row r="10" spans="1:8" ht="30" customHeight="1">
      <c r="A10" s="54"/>
      <c r="B10" s="27" t="s">
        <v>15</v>
      </c>
      <c r="C10" s="67" t="s">
        <v>132</v>
      </c>
      <c r="D10" s="46">
        <v>45314</v>
      </c>
      <c r="E10" s="74">
        <v>11000000</v>
      </c>
      <c r="F10" s="25" t="s">
        <v>23</v>
      </c>
      <c r="G10" s="35" t="s">
        <v>168</v>
      </c>
      <c r="H10" s="40" t="s">
        <v>63</v>
      </c>
    </row>
    <row r="11" spans="1:8" ht="30" customHeight="1">
      <c r="A11" s="54"/>
      <c r="B11" s="27" t="s">
        <v>15</v>
      </c>
      <c r="C11" s="67" t="s">
        <v>133</v>
      </c>
      <c r="D11" s="46">
        <v>45315</v>
      </c>
      <c r="E11" s="70">
        <v>17292000</v>
      </c>
      <c r="F11" s="25" t="s">
        <v>100</v>
      </c>
      <c r="G11" s="35" t="s">
        <v>169</v>
      </c>
      <c r="H11" s="40" t="s">
        <v>62</v>
      </c>
    </row>
    <row r="12" spans="1:8" ht="30" customHeight="1">
      <c r="A12" s="54"/>
      <c r="B12" s="27" t="s">
        <v>15</v>
      </c>
      <c r="C12" s="67" t="s">
        <v>134</v>
      </c>
      <c r="D12" s="46">
        <v>45315</v>
      </c>
      <c r="E12" s="70">
        <v>17600000</v>
      </c>
      <c r="F12" s="25" t="s">
        <v>44</v>
      </c>
      <c r="G12" s="35" t="s">
        <v>167</v>
      </c>
      <c r="H12" s="40" t="s">
        <v>63</v>
      </c>
    </row>
    <row r="13" spans="1:8" ht="30" customHeight="1">
      <c r="A13" s="54"/>
      <c r="B13" s="27" t="s">
        <v>15</v>
      </c>
      <c r="C13" s="67" t="s">
        <v>135</v>
      </c>
      <c r="D13" s="46">
        <v>45315</v>
      </c>
      <c r="E13" s="74">
        <v>54000000</v>
      </c>
      <c r="F13" s="25" t="s">
        <v>121</v>
      </c>
      <c r="G13" s="35" t="s">
        <v>169</v>
      </c>
      <c r="H13" s="40" t="s">
        <v>161</v>
      </c>
    </row>
    <row r="14" spans="1:8" ht="30" customHeight="1">
      <c r="A14" s="54"/>
      <c r="B14" s="27" t="s">
        <v>15</v>
      </c>
      <c r="C14" s="67" t="s">
        <v>136</v>
      </c>
      <c r="D14" s="46">
        <v>45315</v>
      </c>
      <c r="E14" s="70">
        <v>19536000</v>
      </c>
      <c r="F14" s="25" t="s">
        <v>53</v>
      </c>
      <c r="G14" s="35" t="s">
        <v>93</v>
      </c>
      <c r="H14" s="40" t="s">
        <v>63</v>
      </c>
    </row>
    <row r="15" spans="1:8" ht="30" customHeight="1">
      <c r="A15" s="54"/>
      <c r="B15" s="27" t="s">
        <v>15</v>
      </c>
      <c r="C15" s="67" t="s">
        <v>137</v>
      </c>
      <c r="D15" s="46">
        <v>45315</v>
      </c>
      <c r="E15" s="74">
        <v>23870000</v>
      </c>
      <c r="F15" s="25" t="s">
        <v>152</v>
      </c>
      <c r="G15" s="35" t="s">
        <v>93</v>
      </c>
      <c r="H15" s="40" t="s">
        <v>162</v>
      </c>
    </row>
    <row r="16" spans="1:8" ht="30" customHeight="1">
      <c r="A16" s="54"/>
      <c r="B16" s="27" t="s">
        <v>15</v>
      </c>
      <c r="C16" s="67" t="s">
        <v>138</v>
      </c>
      <c r="D16" s="46">
        <v>45315</v>
      </c>
      <c r="E16" s="74">
        <v>42000000</v>
      </c>
      <c r="F16" s="25" t="s">
        <v>100</v>
      </c>
      <c r="G16" s="35" t="s">
        <v>93</v>
      </c>
      <c r="H16" s="40" t="s">
        <v>62</v>
      </c>
    </row>
    <row r="17" spans="1:8" ht="30" customHeight="1">
      <c r="A17" s="54"/>
      <c r="B17" s="27" t="s">
        <v>15</v>
      </c>
      <c r="C17" s="67" t="s">
        <v>139</v>
      </c>
      <c r="D17" s="46">
        <v>45316</v>
      </c>
      <c r="E17" s="74">
        <v>23112360</v>
      </c>
      <c r="F17" s="25" t="s">
        <v>153</v>
      </c>
      <c r="G17" s="35" t="s">
        <v>168</v>
      </c>
      <c r="H17" s="40" t="s">
        <v>163</v>
      </c>
    </row>
    <row r="18" spans="1:8" ht="30" customHeight="1">
      <c r="A18" s="54"/>
      <c r="B18" s="27" t="s">
        <v>15</v>
      </c>
      <c r="C18" s="73" t="s">
        <v>140</v>
      </c>
      <c r="D18" s="46">
        <v>45316</v>
      </c>
      <c r="E18" s="74">
        <v>10384000</v>
      </c>
      <c r="F18" s="25" t="s">
        <v>154</v>
      </c>
      <c r="G18" s="35" t="s">
        <v>167</v>
      </c>
      <c r="H18" s="40" t="s">
        <v>63</v>
      </c>
    </row>
    <row r="19" spans="1:8" ht="30" customHeight="1">
      <c r="A19" s="54"/>
      <c r="B19" s="27" t="s">
        <v>15</v>
      </c>
      <c r="C19" s="45" t="s">
        <v>141</v>
      </c>
      <c r="D19" s="46">
        <v>45316</v>
      </c>
      <c r="E19" s="81">
        <v>10450000</v>
      </c>
      <c r="F19" s="25" t="s">
        <v>155</v>
      </c>
      <c r="G19" s="35" t="s">
        <v>20</v>
      </c>
      <c r="H19" s="40" t="s">
        <v>63</v>
      </c>
    </row>
    <row r="20" spans="1:8" ht="30" customHeight="1">
      <c r="A20" s="54"/>
      <c r="B20" s="27" t="s">
        <v>15</v>
      </c>
      <c r="C20" s="45" t="s">
        <v>142</v>
      </c>
      <c r="D20" s="46">
        <v>45316</v>
      </c>
      <c r="E20" s="81">
        <v>13680000</v>
      </c>
      <c r="F20" s="25" t="s">
        <v>153</v>
      </c>
      <c r="G20" s="35" t="s">
        <v>78</v>
      </c>
      <c r="H20" s="40" t="s">
        <v>163</v>
      </c>
    </row>
    <row r="21" spans="1:8" ht="30" customHeight="1">
      <c r="A21" s="54"/>
      <c r="B21" s="27" t="s">
        <v>15</v>
      </c>
      <c r="C21" s="45" t="s">
        <v>143</v>
      </c>
      <c r="D21" s="46">
        <v>45316</v>
      </c>
      <c r="E21" s="75">
        <v>17028000</v>
      </c>
      <c r="F21" s="25" t="s">
        <v>156</v>
      </c>
      <c r="G21" s="35" t="s">
        <v>93</v>
      </c>
      <c r="H21" s="40" t="s">
        <v>63</v>
      </c>
    </row>
    <row r="22" spans="1:8" ht="30" customHeight="1">
      <c r="A22" s="54"/>
      <c r="B22" s="27" t="s">
        <v>15</v>
      </c>
      <c r="C22" s="45" t="s">
        <v>144</v>
      </c>
      <c r="D22" s="46">
        <v>45317</v>
      </c>
      <c r="E22" s="75">
        <v>20899200</v>
      </c>
      <c r="F22" s="25" t="s">
        <v>116</v>
      </c>
      <c r="G22" s="35" t="s">
        <v>93</v>
      </c>
      <c r="H22" s="40" t="s">
        <v>161</v>
      </c>
    </row>
    <row r="23" spans="1:8" ht="30" customHeight="1">
      <c r="A23" s="54"/>
      <c r="B23" s="27" t="s">
        <v>15</v>
      </c>
      <c r="C23" s="45" t="s">
        <v>145</v>
      </c>
      <c r="D23" s="46">
        <v>45317</v>
      </c>
      <c r="E23" s="75">
        <v>19999800</v>
      </c>
      <c r="F23" s="25" t="s">
        <v>157</v>
      </c>
      <c r="G23" s="35" t="s">
        <v>20</v>
      </c>
      <c r="H23" s="40" t="s">
        <v>63</v>
      </c>
    </row>
    <row r="24" spans="1:8" ht="30" customHeight="1">
      <c r="A24" s="54"/>
      <c r="B24" s="27" t="s">
        <v>15</v>
      </c>
      <c r="C24" s="69" t="s">
        <v>146</v>
      </c>
      <c r="D24" s="46">
        <v>45317</v>
      </c>
      <c r="E24" s="81">
        <v>6969600</v>
      </c>
      <c r="F24" s="25" t="s">
        <v>158</v>
      </c>
      <c r="G24" s="35" t="s">
        <v>20</v>
      </c>
      <c r="H24" s="40" t="s">
        <v>63</v>
      </c>
    </row>
    <row r="25" spans="1:8" ht="30" customHeight="1">
      <c r="A25" s="54"/>
      <c r="B25" s="27" t="s">
        <v>15</v>
      </c>
      <c r="C25" s="69" t="s">
        <v>147</v>
      </c>
      <c r="D25" s="46">
        <v>45320</v>
      </c>
      <c r="E25" s="81">
        <v>13046000</v>
      </c>
      <c r="F25" s="25" t="s">
        <v>159</v>
      </c>
      <c r="G25" s="35" t="s">
        <v>26</v>
      </c>
      <c r="H25" s="40" t="s">
        <v>62</v>
      </c>
    </row>
    <row r="26" spans="1:8" ht="30" customHeight="1">
      <c r="A26" s="54"/>
      <c r="B26" s="27" t="s">
        <v>15</v>
      </c>
      <c r="C26" s="69" t="s">
        <v>148</v>
      </c>
      <c r="D26" s="46">
        <v>45322</v>
      </c>
      <c r="E26" s="75">
        <v>107690000</v>
      </c>
      <c r="F26" s="25" t="s">
        <v>160</v>
      </c>
      <c r="G26" s="35" t="s">
        <v>169</v>
      </c>
      <c r="H26" s="40" t="s">
        <v>164</v>
      </c>
    </row>
    <row r="27" spans="1:8" ht="30" customHeight="1">
      <c r="A27" s="54"/>
      <c r="B27" s="27" t="s">
        <v>15</v>
      </c>
      <c r="C27" s="69" t="s">
        <v>149</v>
      </c>
      <c r="D27" s="46">
        <v>45322</v>
      </c>
      <c r="E27" s="72">
        <v>9900000</v>
      </c>
      <c r="F27" s="25" t="s">
        <v>22</v>
      </c>
      <c r="G27" s="35" t="s">
        <v>168</v>
      </c>
      <c r="H27" s="40" t="s">
        <v>63</v>
      </c>
    </row>
    <row r="28" spans="1:8" ht="30" customHeight="1">
      <c r="A28" s="54"/>
      <c r="B28" s="27" t="s">
        <v>15</v>
      </c>
      <c r="C28" s="69" t="s">
        <v>94</v>
      </c>
      <c r="D28" s="46">
        <v>45322</v>
      </c>
      <c r="E28" s="81">
        <v>19431001</v>
      </c>
      <c r="F28" s="25" t="s">
        <v>99</v>
      </c>
      <c r="G28" s="35" t="s">
        <v>168</v>
      </c>
      <c r="H28" s="40" t="s">
        <v>63</v>
      </c>
    </row>
    <row r="29" spans="1:8" ht="30" customHeight="1">
      <c r="A29" s="54"/>
      <c r="B29" s="27" t="s">
        <v>15</v>
      </c>
      <c r="C29" s="69" t="s">
        <v>95</v>
      </c>
      <c r="D29" s="46">
        <v>45329</v>
      </c>
      <c r="E29" s="74">
        <v>44000000</v>
      </c>
      <c r="F29" s="25" t="s">
        <v>100</v>
      </c>
      <c r="G29" s="35" t="s">
        <v>169</v>
      </c>
      <c r="H29" s="40" t="s">
        <v>62</v>
      </c>
    </row>
    <row r="30" spans="1:8" ht="30" customHeight="1">
      <c r="A30" s="54"/>
      <c r="B30" s="27" t="s">
        <v>15</v>
      </c>
      <c r="C30" s="69" t="s">
        <v>96</v>
      </c>
      <c r="D30" s="46">
        <v>45329</v>
      </c>
      <c r="E30" s="74">
        <v>34947000</v>
      </c>
      <c r="F30" s="71" t="s">
        <v>101</v>
      </c>
      <c r="G30" s="35" t="s">
        <v>169</v>
      </c>
      <c r="H30" s="40" t="s">
        <v>165</v>
      </c>
    </row>
    <row r="31" spans="1:8" ht="30" customHeight="1">
      <c r="A31" s="54"/>
      <c r="B31" s="27" t="s">
        <v>15</v>
      </c>
      <c r="C31" s="69" t="s">
        <v>97</v>
      </c>
      <c r="D31" s="46">
        <v>45329</v>
      </c>
      <c r="E31" s="74">
        <v>54780000</v>
      </c>
      <c r="F31" s="71" t="s">
        <v>91</v>
      </c>
      <c r="G31" s="35" t="s">
        <v>20</v>
      </c>
      <c r="H31" s="40" t="s">
        <v>62</v>
      </c>
    </row>
    <row r="32" spans="1:8" ht="30" customHeight="1">
      <c r="A32" s="54"/>
      <c r="B32" s="27" t="s">
        <v>15</v>
      </c>
      <c r="C32" s="69" t="s">
        <v>98</v>
      </c>
      <c r="D32" s="46">
        <v>45341</v>
      </c>
      <c r="E32" s="74">
        <v>35970000</v>
      </c>
      <c r="F32" s="25" t="s">
        <v>102</v>
      </c>
      <c r="G32" s="35" t="s">
        <v>26</v>
      </c>
      <c r="H32" s="40" t="s">
        <v>62</v>
      </c>
    </row>
    <row r="33" spans="1:8" ht="30" customHeight="1">
      <c r="A33" s="54"/>
      <c r="B33" s="27" t="s">
        <v>15</v>
      </c>
      <c r="C33" s="69" t="s">
        <v>103</v>
      </c>
      <c r="D33" s="46">
        <v>45348</v>
      </c>
      <c r="E33" s="74">
        <v>11000000</v>
      </c>
      <c r="F33" s="25" t="s">
        <v>44</v>
      </c>
      <c r="G33" s="35" t="s">
        <v>78</v>
      </c>
      <c r="H33" s="40" t="s">
        <v>63</v>
      </c>
    </row>
    <row r="34" spans="1:8" ht="30" customHeight="1">
      <c r="A34" s="54"/>
      <c r="B34" s="27" t="s">
        <v>15</v>
      </c>
      <c r="C34" s="69" t="s">
        <v>104</v>
      </c>
      <c r="D34" s="46">
        <v>45357</v>
      </c>
      <c r="E34" s="74">
        <v>7800000</v>
      </c>
      <c r="F34" s="25" t="s">
        <v>52</v>
      </c>
      <c r="G34" s="35" t="s">
        <v>93</v>
      </c>
      <c r="H34" s="40" t="s">
        <v>63</v>
      </c>
    </row>
    <row r="35" spans="1:8" ht="30" customHeight="1">
      <c r="A35" s="54"/>
      <c r="B35" s="27" t="s">
        <v>15</v>
      </c>
      <c r="C35" s="73" t="s">
        <v>105</v>
      </c>
      <c r="D35" s="46">
        <v>45359</v>
      </c>
      <c r="E35" s="74">
        <v>49005000</v>
      </c>
      <c r="F35" s="71" t="s">
        <v>106</v>
      </c>
      <c r="G35" s="35" t="s">
        <v>26</v>
      </c>
      <c r="H35" s="40" t="s">
        <v>165</v>
      </c>
    </row>
    <row r="36" spans="1:8" ht="30" customHeight="1">
      <c r="A36" s="54"/>
      <c r="B36" s="27" t="s">
        <v>15</v>
      </c>
      <c r="C36" s="73" t="s">
        <v>107</v>
      </c>
      <c r="D36" s="46" t="s">
        <v>108</v>
      </c>
      <c r="E36" s="74">
        <v>74000000</v>
      </c>
      <c r="F36" s="71" t="s">
        <v>31</v>
      </c>
      <c r="G36" s="35" t="s">
        <v>26</v>
      </c>
      <c r="H36" s="40" t="s">
        <v>166</v>
      </c>
    </row>
    <row r="37" spans="1:8" ht="30" customHeight="1">
      <c r="A37" s="54"/>
      <c r="B37" s="27" t="s">
        <v>15</v>
      </c>
      <c r="C37" s="73" t="s">
        <v>109</v>
      </c>
      <c r="D37" s="46">
        <v>45369</v>
      </c>
      <c r="E37" s="74">
        <v>49500000</v>
      </c>
      <c r="F37" s="71" t="s">
        <v>101</v>
      </c>
      <c r="G37" s="35" t="s">
        <v>20</v>
      </c>
      <c r="H37" s="40" t="s">
        <v>165</v>
      </c>
    </row>
    <row r="38" spans="1:8" ht="30" customHeight="1">
      <c r="A38" s="54"/>
      <c r="B38" s="27" t="s">
        <v>15</v>
      </c>
      <c r="C38" s="73" t="s">
        <v>110</v>
      </c>
      <c r="D38" s="46">
        <v>45371</v>
      </c>
      <c r="E38" s="75">
        <v>24288000</v>
      </c>
      <c r="F38" s="25" t="s">
        <v>114</v>
      </c>
      <c r="G38" s="35" t="s">
        <v>78</v>
      </c>
      <c r="H38" s="40" t="s">
        <v>62</v>
      </c>
    </row>
    <row r="39" spans="1:8" ht="30" customHeight="1">
      <c r="A39" s="54"/>
      <c r="B39" s="27" t="s">
        <v>15</v>
      </c>
      <c r="C39" s="73" t="s">
        <v>111</v>
      </c>
      <c r="D39" s="46">
        <v>45371</v>
      </c>
      <c r="E39" s="81">
        <v>26730000</v>
      </c>
      <c r="F39" s="71" t="s">
        <v>115</v>
      </c>
      <c r="G39" s="35" t="s">
        <v>78</v>
      </c>
      <c r="H39" s="40" t="s">
        <v>62</v>
      </c>
    </row>
    <row r="40" spans="1:8" ht="30" customHeight="1">
      <c r="A40" s="54"/>
      <c r="B40" s="27" t="s">
        <v>15</v>
      </c>
      <c r="C40" s="82" t="s">
        <v>112</v>
      </c>
      <c r="D40" s="46">
        <v>45373</v>
      </c>
      <c r="E40" s="81">
        <v>9141000</v>
      </c>
      <c r="F40" s="25" t="s">
        <v>24</v>
      </c>
      <c r="G40" s="35" t="s">
        <v>167</v>
      </c>
      <c r="H40" s="40" t="s">
        <v>62</v>
      </c>
    </row>
    <row r="41" spans="1:8" ht="30" customHeight="1">
      <c r="A41" s="54"/>
      <c r="B41" s="27" t="s">
        <v>15</v>
      </c>
      <c r="C41" s="45" t="s">
        <v>113</v>
      </c>
      <c r="D41" s="46">
        <v>45377</v>
      </c>
      <c r="E41" s="81">
        <v>59500000</v>
      </c>
      <c r="F41" s="25" t="s">
        <v>116</v>
      </c>
      <c r="G41" s="35" t="s">
        <v>20</v>
      </c>
      <c r="H41" s="40" t="s">
        <v>161</v>
      </c>
    </row>
    <row r="42" spans="1:8" ht="30" customHeight="1">
      <c r="A42" s="54"/>
      <c r="B42" s="27" t="s">
        <v>15</v>
      </c>
      <c r="C42" s="45" t="s">
        <v>117</v>
      </c>
      <c r="D42" s="46">
        <v>45379</v>
      </c>
      <c r="E42" s="81">
        <v>51700000</v>
      </c>
      <c r="F42" s="25" t="s">
        <v>121</v>
      </c>
      <c r="G42" s="35" t="s">
        <v>20</v>
      </c>
      <c r="H42" s="40" t="s">
        <v>161</v>
      </c>
    </row>
    <row r="43" spans="1:8" ht="30" customHeight="1">
      <c r="A43" s="54"/>
      <c r="B43" s="27" t="s">
        <v>15</v>
      </c>
      <c r="C43" s="69" t="s">
        <v>118</v>
      </c>
      <c r="D43" s="46">
        <v>45379</v>
      </c>
      <c r="E43" s="70">
        <v>11880000</v>
      </c>
      <c r="F43" s="71" t="s">
        <v>34</v>
      </c>
      <c r="G43" s="35" t="s">
        <v>169</v>
      </c>
      <c r="H43" s="40" t="s">
        <v>62</v>
      </c>
    </row>
    <row r="44" spans="1:8" ht="30" customHeight="1">
      <c r="A44" s="54"/>
      <c r="B44" s="27" t="s">
        <v>15</v>
      </c>
      <c r="C44" s="69" t="s">
        <v>119</v>
      </c>
      <c r="D44" s="46">
        <v>45380</v>
      </c>
      <c r="E44" s="74">
        <v>44000000</v>
      </c>
      <c r="F44" s="71" t="s">
        <v>34</v>
      </c>
      <c r="G44" s="35" t="s">
        <v>65</v>
      </c>
      <c r="H44" s="40" t="s">
        <v>62</v>
      </c>
    </row>
    <row r="45" spans="1:8" ht="30" customHeight="1">
      <c r="A45" s="54"/>
      <c r="B45" s="27" t="s">
        <v>15</v>
      </c>
      <c r="C45" s="69" t="s">
        <v>120</v>
      </c>
      <c r="D45" s="46">
        <v>45380</v>
      </c>
      <c r="E45" s="74">
        <v>41300000</v>
      </c>
      <c r="F45" s="71" t="s">
        <v>122</v>
      </c>
      <c r="G45" s="35" t="s">
        <v>26</v>
      </c>
      <c r="H45" s="40" t="s">
        <v>62</v>
      </c>
    </row>
    <row r="46" spans="1:8" s="8" customFormat="1" ht="18" customHeight="1">
      <c r="A46" s="58" t="s">
        <v>2</v>
      </c>
      <c r="B46" s="58"/>
      <c r="C46" s="58"/>
      <c r="D46" s="58"/>
      <c r="E46" s="20">
        <f>SUM(E6:E45)</f>
        <v>1148358961</v>
      </c>
      <c r="F46" s="23"/>
      <c r="G46" s="18"/>
      <c r="H46" s="18"/>
    </row>
    <row r="47" spans="1:8" ht="30" customHeight="1">
      <c r="A47" s="53" t="s">
        <v>39</v>
      </c>
      <c r="B47" s="27" t="s">
        <v>43</v>
      </c>
      <c r="C47" s="73" t="s">
        <v>170</v>
      </c>
      <c r="D47" s="46">
        <v>45383</v>
      </c>
      <c r="E47" s="85">
        <v>24491000</v>
      </c>
      <c r="F47" s="71" t="s">
        <v>29</v>
      </c>
      <c r="G47" s="25" t="s">
        <v>195</v>
      </c>
      <c r="H47" s="40" t="s">
        <v>62</v>
      </c>
    </row>
    <row r="48" spans="1:8" ht="30" customHeight="1">
      <c r="A48" s="54"/>
      <c r="B48" s="27" t="s">
        <v>43</v>
      </c>
      <c r="C48" s="73" t="s">
        <v>171</v>
      </c>
      <c r="D48" s="46">
        <v>45387</v>
      </c>
      <c r="E48" s="85">
        <v>122500000</v>
      </c>
      <c r="F48" s="25" t="s">
        <v>175</v>
      </c>
      <c r="G48" s="25" t="s">
        <v>169</v>
      </c>
      <c r="H48" s="40" t="s">
        <v>77</v>
      </c>
    </row>
    <row r="49" spans="1:8" ht="30" customHeight="1">
      <c r="A49" s="54"/>
      <c r="B49" s="27" t="s">
        <v>43</v>
      </c>
      <c r="C49" s="45" t="s">
        <v>172</v>
      </c>
      <c r="D49" s="46">
        <v>45390</v>
      </c>
      <c r="E49" s="48">
        <v>24500000</v>
      </c>
      <c r="F49" s="25" t="s">
        <v>176</v>
      </c>
      <c r="G49" s="25" t="s">
        <v>26</v>
      </c>
      <c r="H49" s="40" t="s">
        <v>62</v>
      </c>
    </row>
    <row r="50" spans="1:8" ht="30" customHeight="1">
      <c r="A50" s="54"/>
      <c r="B50" s="27" t="s">
        <v>43</v>
      </c>
      <c r="C50" s="49" t="s">
        <v>173</v>
      </c>
      <c r="D50" s="46">
        <v>45393</v>
      </c>
      <c r="E50" s="47">
        <v>16500000</v>
      </c>
      <c r="F50" s="25" t="s">
        <v>177</v>
      </c>
      <c r="G50" s="25" t="s">
        <v>65</v>
      </c>
      <c r="H50" s="40" t="s">
        <v>63</v>
      </c>
    </row>
    <row r="51" spans="1:8" ht="30" customHeight="1">
      <c r="A51" s="54"/>
      <c r="B51" s="27" t="s">
        <v>43</v>
      </c>
      <c r="C51" s="45" t="s">
        <v>174</v>
      </c>
      <c r="D51" s="46">
        <v>45394</v>
      </c>
      <c r="E51" s="47">
        <v>48700000</v>
      </c>
      <c r="F51" s="25" t="s">
        <v>35</v>
      </c>
      <c r="G51" s="25" t="s">
        <v>20</v>
      </c>
      <c r="H51" s="40" t="s">
        <v>62</v>
      </c>
    </row>
    <row r="52" spans="1:8" ht="30" customHeight="1">
      <c r="A52" s="54"/>
      <c r="B52" s="27" t="s">
        <v>43</v>
      </c>
      <c r="C52" s="45" t="s">
        <v>178</v>
      </c>
      <c r="D52" s="46">
        <v>45406</v>
      </c>
      <c r="E52" s="47">
        <v>5900000</v>
      </c>
      <c r="F52" s="25" t="s">
        <v>126</v>
      </c>
      <c r="G52" s="25" t="s">
        <v>78</v>
      </c>
      <c r="H52" s="40" t="s">
        <v>63</v>
      </c>
    </row>
    <row r="53" spans="1:8" ht="30" customHeight="1">
      <c r="A53" s="54"/>
      <c r="B53" s="27" t="s">
        <v>43</v>
      </c>
      <c r="C53" s="45" t="s">
        <v>179</v>
      </c>
      <c r="D53" s="46">
        <v>45407</v>
      </c>
      <c r="E53" s="48">
        <v>9790000</v>
      </c>
      <c r="F53" s="25" t="s">
        <v>42</v>
      </c>
      <c r="G53" s="25" t="s">
        <v>78</v>
      </c>
      <c r="H53" s="40" t="s">
        <v>63</v>
      </c>
    </row>
    <row r="54" spans="1:8" ht="30" customHeight="1">
      <c r="A54" s="54"/>
      <c r="B54" s="27" t="s">
        <v>43</v>
      </c>
      <c r="C54" s="45" t="s">
        <v>180</v>
      </c>
      <c r="D54" s="46">
        <v>45419</v>
      </c>
      <c r="E54" s="48">
        <v>6850000</v>
      </c>
      <c r="F54" s="71" t="s">
        <v>29</v>
      </c>
      <c r="G54" s="25" t="s">
        <v>26</v>
      </c>
      <c r="H54" s="40" t="s">
        <v>62</v>
      </c>
    </row>
    <row r="55" spans="1:8" ht="30" customHeight="1">
      <c r="A55" s="54"/>
      <c r="B55" s="27" t="s">
        <v>43</v>
      </c>
      <c r="C55" s="45" t="s">
        <v>181</v>
      </c>
      <c r="D55" s="46">
        <v>45425</v>
      </c>
      <c r="E55" s="47">
        <v>8811000</v>
      </c>
      <c r="F55" s="25" t="s">
        <v>24</v>
      </c>
      <c r="G55" s="25" t="s">
        <v>26</v>
      </c>
      <c r="H55" s="40" t="s">
        <v>62</v>
      </c>
    </row>
    <row r="56" spans="1:8" ht="30" customHeight="1">
      <c r="A56" s="54"/>
      <c r="B56" s="27" t="s">
        <v>43</v>
      </c>
      <c r="C56" s="45" t="s">
        <v>182</v>
      </c>
      <c r="D56" s="46">
        <v>45434</v>
      </c>
      <c r="E56" s="48">
        <v>19230000</v>
      </c>
      <c r="F56" s="25" t="s">
        <v>183</v>
      </c>
      <c r="G56" s="25" t="s">
        <v>65</v>
      </c>
      <c r="H56" s="40" t="s">
        <v>62</v>
      </c>
    </row>
    <row r="57" spans="1:8" ht="30" customHeight="1">
      <c r="A57" s="54"/>
      <c r="B57" s="27" t="s">
        <v>43</v>
      </c>
      <c r="C57" s="45" t="s">
        <v>184</v>
      </c>
      <c r="D57" s="46">
        <v>45442</v>
      </c>
      <c r="E57" s="47">
        <v>41316000</v>
      </c>
      <c r="F57" s="71" t="s">
        <v>101</v>
      </c>
      <c r="G57" s="25" t="s">
        <v>169</v>
      </c>
      <c r="H57" s="40" t="s">
        <v>165</v>
      </c>
    </row>
    <row r="58" spans="1:8" ht="30" customHeight="1">
      <c r="A58" s="54"/>
      <c r="B58" s="27" t="s">
        <v>43</v>
      </c>
      <c r="C58" s="49" t="s">
        <v>185</v>
      </c>
      <c r="D58" s="46">
        <v>45443</v>
      </c>
      <c r="E58" s="47">
        <v>14737800</v>
      </c>
      <c r="F58" s="25" t="s">
        <v>33</v>
      </c>
      <c r="G58" s="25" t="s">
        <v>167</v>
      </c>
      <c r="H58" s="40" t="s">
        <v>62</v>
      </c>
    </row>
    <row r="59" spans="1:8" ht="30" customHeight="1">
      <c r="A59" s="54"/>
      <c r="B59" s="27" t="s">
        <v>43</v>
      </c>
      <c r="C59" s="45" t="s">
        <v>186</v>
      </c>
      <c r="D59" s="46">
        <v>45453</v>
      </c>
      <c r="E59" s="48">
        <v>19500000</v>
      </c>
      <c r="F59" s="25" t="s">
        <v>192</v>
      </c>
      <c r="G59" s="25" t="s">
        <v>26</v>
      </c>
      <c r="H59" s="40" t="s">
        <v>63</v>
      </c>
    </row>
    <row r="60" spans="1:8" ht="30" customHeight="1">
      <c r="A60" s="54"/>
      <c r="B60" s="27" t="s">
        <v>43</v>
      </c>
      <c r="C60" s="45" t="s">
        <v>187</v>
      </c>
      <c r="D60" s="46">
        <v>45455</v>
      </c>
      <c r="E60" s="47">
        <v>7770000</v>
      </c>
      <c r="F60" s="71" t="s">
        <v>29</v>
      </c>
      <c r="G60" s="25" t="s">
        <v>26</v>
      </c>
      <c r="H60" s="40" t="s">
        <v>62</v>
      </c>
    </row>
    <row r="61" spans="1:8" ht="30" customHeight="1">
      <c r="A61" s="54"/>
      <c r="B61" s="27" t="s">
        <v>43</v>
      </c>
      <c r="C61" s="45" t="s">
        <v>188</v>
      </c>
      <c r="D61" s="46">
        <v>45456</v>
      </c>
      <c r="E61" s="48">
        <v>13079000</v>
      </c>
      <c r="F61" s="25" t="s">
        <v>24</v>
      </c>
      <c r="G61" s="25" t="s">
        <v>167</v>
      </c>
      <c r="H61" s="40" t="s">
        <v>62</v>
      </c>
    </row>
    <row r="62" spans="1:8" ht="30" customHeight="1">
      <c r="A62" s="54"/>
      <c r="B62" s="27" t="s">
        <v>43</v>
      </c>
      <c r="C62" s="45" t="s">
        <v>189</v>
      </c>
      <c r="D62" s="46">
        <v>45457</v>
      </c>
      <c r="E62" s="48">
        <v>12560000</v>
      </c>
      <c r="F62" s="25" t="s">
        <v>193</v>
      </c>
      <c r="G62" s="25" t="s">
        <v>26</v>
      </c>
      <c r="H62" s="40" t="s">
        <v>62</v>
      </c>
    </row>
    <row r="63" spans="1:8" ht="30" customHeight="1">
      <c r="A63" s="54"/>
      <c r="B63" s="27" t="s">
        <v>43</v>
      </c>
      <c r="C63" s="45" t="s">
        <v>190</v>
      </c>
      <c r="D63" s="46">
        <v>45464</v>
      </c>
      <c r="E63" s="47">
        <v>50000000</v>
      </c>
      <c r="F63" s="50" t="s">
        <v>194</v>
      </c>
      <c r="G63" s="25" t="s">
        <v>26</v>
      </c>
      <c r="H63" s="40" t="s">
        <v>62</v>
      </c>
    </row>
    <row r="64" spans="1:8" ht="30" customHeight="1">
      <c r="A64" s="54"/>
      <c r="B64" s="27" t="s">
        <v>43</v>
      </c>
      <c r="C64" s="45" t="s">
        <v>191</v>
      </c>
      <c r="D64" s="46">
        <v>45469</v>
      </c>
      <c r="E64" s="47">
        <v>32505000</v>
      </c>
      <c r="F64" s="50" t="s">
        <v>106</v>
      </c>
      <c r="G64" s="25" t="s">
        <v>26</v>
      </c>
      <c r="H64" s="40" t="s">
        <v>165</v>
      </c>
    </row>
    <row r="65" spans="1:8" s="8" customFormat="1" ht="18" customHeight="1">
      <c r="A65" s="58" t="s">
        <v>3</v>
      </c>
      <c r="B65" s="58"/>
      <c r="C65" s="58"/>
      <c r="D65" s="58"/>
      <c r="E65" s="9">
        <f>SUM(E47:E64)</f>
        <v>478739800</v>
      </c>
      <c r="F65" s="9"/>
      <c r="G65" s="18"/>
      <c r="H65" s="18"/>
    </row>
    <row r="66" spans="1:8" ht="30" customHeight="1">
      <c r="A66" s="53" t="s">
        <v>46</v>
      </c>
      <c r="B66" s="27" t="s">
        <v>43</v>
      </c>
      <c r="C66" s="45" t="s">
        <v>196</v>
      </c>
      <c r="D66" s="46">
        <v>45475</v>
      </c>
      <c r="E66" s="47">
        <v>49000000</v>
      </c>
      <c r="F66" s="50" t="s">
        <v>198</v>
      </c>
      <c r="G66" s="42" t="s">
        <v>65</v>
      </c>
      <c r="H66" s="76" t="s">
        <v>62</v>
      </c>
    </row>
    <row r="67" spans="1:8" ht="30" customHeight="1">
      <c r="A67" s="54"/>
      <c r="B67" s="27" t="s">
        <v>43</v>
      </c>
      <c r="C67" s="45" t="s">
        <v>197</v>
      </c>
      <c r="D67" s="46">
        <v>45483</v>
      </c>
      <c r="E67" s="47">
        <v>490000000</v>
      </c>
      <c r="F67" s="50" t="s">
        <v>199</v>
      </c>
      <c r="G67" s="42" t="s">
        <v>195</v>
      </c>
      <c r="H67" s="76" t="s">
        <v>166</v>
      </c>
    </row>
    <row r="68" spans="1:8" ht="30" customHeight="1">
      <c r="A68" s="54"/>
      <c r="B68" s="27" t="s">
        <v>43</v>
      </c>
      <c r="C68" s="45" t="s">
        <v>200</v>
      </c>
      <c r="D68" s="46">
        <v>45485</v>
      </c>
      <c r="E68" s="47">
        <v>8415000</v>
      </c>
      <c r="F68" s="52" t="s">
        <v>36</v>
      </c>
      <c r="G68" s="42" t="s">
        <v>26</v>
      </c>
      <c r="H68" s="76" t="s">
        <v>63</v>
      </c>
    </row>
    <row r="69" spans="1:8" ht="30" customHeight="1">
      <c r="A69" s="54"/>
      <c r="B69" s="27" t="s">
        <v>43</v>
      </c>
      <c r="C69" s="45" t="s">
        <v>201</v>
      </c>
      <c r="D69" s="46">
        <v>45506</v>
      </c>
      <c r="E69" s="47">
        <v>7557000</v>
      </c>
      <c r="F69" s="25" t="s">
        <v>24</v>
      </c>
      <c r="G69" s="42" t="s">
        <v>26</v>
      </c>
      <c r="H69" s="76" t="s">
        <v>62</v>
      </c>
    </row>
    <row r="70" spans="1:8" ht="30" customHeight="1">
      <c r="A70" s="54"/>
      <c r="B70" s="27" t="s">
        <v>43</v>
      </c>
      <c r="C70" s="45" t="s">
        <v>202</v>
      </c>
      <c r="D70" s="46">
        <v>45510</v>
      </c>
      <c r="E70" s="48">
        <v>23012000</v>
      </c>
      <c r="F70" s="25" t="s">
        <v>210</v>
      </c>
      <c r="G70" s="42" t="s">
        <v>195</v>
      </c>
      <c r="H70" s="76" t="s">
        <v>62</v>
      </c>
    </row>
    <row r="71" spans="1:8" ht="30" customHeight="1">
      <c r="A71" s="54"/>
      <c r="B71" s="27" t="s">
        <v>43</v>
      </c>
      <c r="C71" s="45" t="s">
        <v>203</v>
      </c>
      <c r="D71" s="46">
        <v>45518</v>
      </c>
      <c r="E71" s="48">
        <v>11693000</v>
      </c>
      <c r="F71" s="25" t="s">
        <v>31</v>
      </c>
      <c r="G71" s="42" t="s">
        <v>26</v>
      </c>
      <c r="H71" s="76" t="s">
        <v>63</v>
      </c>
    </row>
    <row r="72" spans="1:8" ht="30" customHeight="1">
      <c r="A72" s="54"/>
      <c r="B72" s="27" t="s">
        <v>43</v>
      </c>
      <c r="C72" s="45" t="s">
        <v>204</v>
      </c>
      <c r="D72" s="46">
        <v>45520</v>
      </c>
      <c r="E72" s="47">
        <v>11000000</v>
      </c>
      <c r="F72" s="25" t="s">
        <v>47</v>
      </c>
      <c r="G72" s="42" t="s">
        <v>26</v>
      </c>
      <c r="H72" s="76" t="s">
        <v>63</v>
      </c>
    </row>
    <row r="73" spans="1:8" ht="30" customHeight="1">
      <c r="A73" s="54"/>
      <c r="B73" s="27" t="s">
        <v>43</v>
      </c>
      <c r="C73" s="45" t="s">
        <v>205</v>
      </c>
      <c r="D73" s="46">
        <v>45520</v>
      </c>
      <c r="E73" s="48">
        <v>14520000</v>
      </c>
      <c r="F73" s="25" t="s">
        <v>51</v>
      </c>
      <c r="G73" s="42" t="s">
        <v>20</v>
      </c>
      <c r="H73" s="76" t="s">
        <v>63</v>
      </c>
    </row>
    <row r="74" spans="1:8" ht="30" customHeight="1">
      <c r="A74" s="54"/>
      <c r="B74" s="27" t="s">
        <v>43</v>
      </c>
      <c r="C74" s="45" t="s">
        <v>206</v>
      </c>
      <c r="D74" s="46">
        <v>45525</v>
      </c>
      <c r="E74" s="48">
        <v>12578500</v>
      </c>
      <c r="F74" s="25" t="s">
        <v>24</v>
      </c>
      <c r="G74" s="42" t="s">
        <v>26</v>
      </c>
      <c r="H74" s="76" t="s">
        <v>62</v>
      </c>
    </row>
    <row r="75" spans="1:8" ht="30" customHeight="1">
      <c r="A75" s="54"/>
      <c r="B75" s="27" t="s">
        <v>43</v>
      </c>
      <c r="C75" s="45" t="s">
        <v>207</v>
      </c>
      <c r="D75" s="46">
        <v>45534</v>
      </c>
      <c r="E75" s="47">
        <v>5680000</v>
      </c>
      <c r="F75" s="25" t="s">
        <v>48</v>
      </c>
      <c r="G75" s="42" t="s">
        <v>26</v>
      </c>
      <c r="H75" s="76" t="s">
        <v>63</v>
      </c>
    </row>
    <row r="76" spans="1:8" ht="30" customHeight="1">
      <c r="A76" s="54"/>
      <c r="B76" s="27" t="s">
        <v>43</v>
      </c>
      <c r="C76" s="45" t="s">
        <v>208</v>
      </c>
      <c r="D76" s="46">
        <v>45541</v>
      </c>
      <c r="E76" s="47">
        <v>6524000</v>
      </c>
      <c r="F76" s="25" t="s">
        <v>211</v>
      </c>
      <c r="G76" s="42" t="s">
        <v>195</v>
      </c>
      <c r="H76" s="76" t="s">
        <v>63</v>
      </c>
    </row>
    <row r="77" spans="1:8" ht="30" customHeight="1">
      <c r="A77" s="54"/>
      <c r="B77" s="27" t="s">
        <v>43</v>
      </c>
      <c r="C77" s="45" t="s">
        <v>209</v>
      </c>
      <c r="D77" s="46">
        <v>45546</v>
      </c>
      <c r="E77" s="47">
        <v>7469000</v>
      </c>
      <c r="F77" s="25" t="s">
        <v>24</v>
      </c>
      <c r="G77" s="42" t="s">
        <v>26</v>
      </c>
      <c r="H77" s="76" t="s">
        <v>62</v>
      </c>
    </row>
    <row r="78" spans="1:8" ht="30" customHeight="1">
      <c r="A78" s="54"/>
      <c r="B78" s="27" t="s">
        <v>43</v>
      </c>
      <c r="C78" s="45" t="s">
        <v>212</v>
      </c>
      <c r="D78" s="46">
        <v>45555</v>
      </c>
      <c r="E78" s="47">
        <v>28237770</v>
      </c>
      <c r="F78" s="25" t="s">
        <v>122</v>
      </c>
      <c r="G78" s="42" t="s">
        <v>26</v>
      </c>
      <c r="H78" s="76" t="s">
        <v>62</v>
      </c>
    </row>
    <row r="79" spans="1:8" ht="30" customHeight="1">
      <c r="A79" s="54"/>
      <c r="B79" s="27" t="s">
        <v>43</v>
      </c>
      <c r="C79" s="45" t="s">
        <v>213</v>
      </c>
      <c r="D79" s="46">
        <v>45555</v>
      </c>
      <c r="E79" s="47">
        <v>425920240</v>
      </c>
      <c r="F79" s="25" t="s">
        <v>100</v>
      </c>
      <c r="G79" s="42" t="s">
        <v>215</v>
      </c>
      <c r="H79" s="76" t="s">
        <v>166</v>
      </c>
    </row>
    <row r="80" spans="1:8" ht="30" customHeight="1">
      <c r="A80" s="65"/>
      <c r="B80" s="27" t="s">
        <v>43</v>
      </c>
      <c r="C80" s="45" t="s">
        <v>214</v>
      </c>
      <c r="D80" s="46">
        <v>45565</v>
      </c>
      <c r="E80" s="47">
        <v>17800000</v>
      </c>
      <c r="F80" s="25" t="s">
        <v>30</v>
      </c>
      <c r="G80" s="42" t="s">
        <v>26</v>
      </c>
      <c r="H80" s="76" t="s">
        <v>62</v>
      </c>
    </row>
    <row r="81" spans="1:8" s="8" customFormat="1" ht="18" customHeight="1">
      <c r="A81" s="59" t="s">
        <v>4</v>
      </c>
      <c r="B81" s="60"/>
      <c r="C81" s="61"/>
      <c r="D81" s="51"/>
      <c r="E81" s="20">
        <f>SUM(E66:E80)</f>
        <v>1119406510</v>
      </c>
      <c r="F81" s="20"/>
      <c r="G81" s="18"/>
      <c r="H81" s="18"/>
    </row>
    <row r="82" spans="1:8" ht="30" customHeight="1">
      <c r="A82" s="53" t="s">
        <v>50</v>
      </c>
      <c r="B82" s="27" t="s">
        <v>43</v>
      </c>
      <c r="C82" s="45" t="s">
        <v>216</v>
      </c>
      <c r="D82" s="46">
        <v>45587</v>
      </c>
      <c r="E82" s="47">
        <v>38000000</v>
      </c>
      <c r="F82" s="25" t="s">
        <v>106</v>
      </c>
      <c r="G82" s="25" t="s">
        <v>26</v>
      </c>
      <c r="H82" s="76" t="s">
        <v>165</v>
      </c>
    </row>
    <row r="83" spans="1:8" ht="30" customHeight="1">
      <c r="A83" s="54"/>
      <c r="B83" s="27" t="s">
        <v>43</v>
      </c>
      <c r="C83" s="45" t="s">
        <v>217</v>
      </c>
      <c r="D83" s="46">
        <v>45588</v>
      </c>
      <c r="E83" s="47">
        <v>44000000</v>
      </c>
      <c r="F83" s="50" t="s">
        <v>194</v>
      </c>
      <c r="G83" s="25" t="s">
        <v>26</v>
      </c>
      <c r="H83" s="76" t="s">
        <v>62</v>
      </c>
    </row>
    <row r="84" spans="1:8" ht="30" customHeight="1">
      <c r="A84" s="54"/>
      <c r="B84" s="27" t="s">
        <v>43</v>
      </c>
      <c r="C84" s="45" t="s">
        <v>218</v>
      </c>
      <c r="D84" s="46">
        <v>45590</v>
      </c>
      <c r="E84" s="47">
        <v>35000000</v>
      </c>
      <c r="F84" s="25" t="s">
        <v>116</v>
      </c>
      <c r="G84" s="25" t="s">
        <v>195</v>
      </c>
      <c r="H84" s="76" t="s">
        <v>161</v>
      </c>
    </row>
    <row r="85" spans="1:8" ht="30" customHeight="1">
      <c r="A85" s="54"/>
      <c r="B85" s="27" t="s">
        <v>43</v>
      </c>
      <c r="C85" s="45" t="s">
        <v>219</v>
      </c>
      <c r="D85" s="46">
        <v>45594</v>
      </c>
      <c r="E85" s="48">
        <v>21000000</v>
      </c>
      <c r="F85" s="25" t="s">
        <v>220</v>
      </c>
      <c r="G85" s="25" t="s">
        <v>26</v>
      </c>
      <c r="H85" s="76" t="s">
        <v>62</v>
      </c>
    </row>
    <row r="86" spans="1:8" ht="30" customHeight="1">
      <c r="A86" s="54"/>
      <c r="B86" s="27" t="s">
        <v>43</v>
      </c>
      <c r="C86" s="45" t="s">
        <v>221</v>
      </c>
      <c r="D86" s="29">
        <v>45595</v>
      </c>
      <c r="E86" s="10">
        <v>8800000</v>
      </c>
      <c r="F86" s="27" t="s">
        <v>40</v>
      </c>
      <c r="G86" s="25" t="s">
        <v>26</v>
      </c>
      <c r="H86" s="76" t="s">
        <v>63</v>
      </c>
    </row>
    <row r="87" spans="1:8" ht="30" customHeight="1">
      <c r="A87" s="54"/>
      <c r="B87" s="27" t="s">
        <v>43</v>
      </c>
      <c r="C87" s="36" t="s">
        <v>222</v>
      </c>
      <c r="D87" s="29">
        <v>45596</v>
      </c>
      <c r="E87" s="10">
        <v>11700000</v>
      </c>
      <c r="F87" s="25" t="s">
        <v>51</v>
      </c>
      <c r="G87" s="25" t="s">
        <v>195</v>
      </c>
      <c r="H87" s="76" t="s">
        <v>63</v>
      </c>
    </row>
    <row r="88" spans="1:8" ht="30" customHeight="1">
      <c r="A88" s="54"/>
      <c r="B88" s="27" t="s">
        <v>43</v>
      </c>
      <c r="C88" s="36" t="s">
        <v>223</v>
      </c>
      <c r="D88" s="29">
        <v>45607</v>
      </c>
      <c r="E88" s="10">
        <v>47500000</v>
      </c>
      <c r="F88" s="25" t="s">
        <v>224</v>
      </c>
      <c r="G88" s="25" t="s">
        <v>167</v>
      </c>
      <c r="H88" s="76" t="s">
        <v>232</v>
      </c>
    </row>
    <row r="89" spans="1:8" ht="30" customHeight="1">
      <c r="A89" s="54"/>
      <c r="B89" s="27" t="s">
        <v>43</v>
      </c>
      <c r="C89" s="36" t="s">
        <v>225</v>
      </c>
      <c r="D89" s="29">
        <v>45617</v>
      </c>
      <c r="E89" s="10">
        <v>6490000</v>
      </c>
      <c r="F89" s="25" t="s">
        <v>24</v>
      </c>
      <c r="G89" s="25" t="s">
        <v>167</v>
      </c>
      <c r="H89" s="76" t="s">
        <v>62</v>
      </c>
    </row>
    <row r="90" spans="1:8" ht="30" customHeight="1">
      <c r="A90" s="54"/>
      <c r="B90" s="27" t="s">
        <v>43</v>
      </c>
      <c r="C90" s="45" t="s">
        <v>226</v>
      </c>
      <c r="D90" s="29">
        <v>45622</v>
      </c>
      <c r="E90" s="48">
        <v>13860000</v>
      </c>
      <c r="F90" s="25" t="s">
        <v>229</v>
      </c>
      <c r="G90" s="25" t="s">
        <v>168</v>
      </c>
      <c r="H90" s="76" t="s">
        <v>63</v>
      </c>
    </row>
    <row r="91" spans="1:8" ht="30" customHeight="1">
      <c r="A91" s="54"/>
      <c r="B91" s="27" t="s">
        <v>43</v>
      </c>
      <c r="C91" s="45" t="s">
        <v>227</v>
      </c>
      <c r="D91" s="29">
        <v>45623</v>
      </c>
      <c r="E91" s="47">
        <v>41580000</v>
      </c>
      <c r="F91" s="25" t="s">
        <v>100</v>
      </c>
      <c r="G91" s="25" t="s">
        <v>168</v>
      </c>
      <c r="H91" s="76" t="s">
        <v>62</v>
      </c>
    </row>
    <row r="92" spans="1:8" ht="30" customHeight="1">
      <c r="A92" s="54"/>
      <c r="B92" s="27" t="s">
        <v>43</v>
      </c>
      <c r="C92" s="86" t="s">
        <v>228</v>
      </c>
      <c r="D92" s="80">
        <v>45625</v>
      </c>
      <c r="E92" s="87">
        <v>26850000</v>
      </c>
      <c r="F92" s="52" t="s">
        <v>41</v>
      </c>
      <c r="G92" s="25" t="s">
        <v>65</v>
      </c>
      <c r="H92" s="76" t="s">
        <v>62</v>
      </c>
    </row>
    <row r="93" spans="1:8" ht="30" customHeight="1">
      <c r="A93" s="54"/>
      <c r="B93" s="27" t="s">
        <v>43</v>
      </c>
      <c r="C93" s="36" t="s">
        <v>230</v>
      </c>
      <c r="D93" s="80">
        <v>45639</v>
      </c>
      <c r="E93" s="10">
        <v>6921200</v>
      </c>
      <c r="F93" s="25" t="s">
        <v>231</v>
      </c>
      <c r="G93" s="25" t="s">
        <v>168</v>
      </c>
      <c r="H93" s="76" t="s">
        <v>63</v>
      </c>
    </row>
    <row r="94" spans="1:8" s="8" customFormat="1" ht="18" customHeight="1">
      <c r="A94" s="58" t="s">
        <v>5</v>
      </c>
      <c r="B94" s="58"/>
      <c r="C94" s="58"/>
      <c r="D94" s="58"/>
      <c r="E94" s="19">
        <f>SUM(E82:E93)</f>
        <v>301701200</v>
      </c>
      <c r="F94" s="19"/>
      <c r="G94" s="18"/>
      <c r="H94" s="18"/>
    </row>
    <row r="95" spans="1:8" s="8" customFormat="1" ht="24.75" customHeight="1">
      <c r="A95" s="66" t="s">
        <v>6</v>
      </c>
      <c r="B95" s="66"/>
      <c r="C95" s="66"/>
      <c r="D95" s="66"/>
      <c r="E95" s="21">
        <f>E46+E65+E81+E94</f>
        <v>3048206471</v>
      </c>
      <c r="F95" s="22"/>
      <c r="G95" s="16"/>
      <c r="H95" s="16"/>
    </row>
  </sheetData>
  <mergeCells count="9">
    <mergeCell ref="A94:D94"/>
    <mergeCell ref="A95:D95"/>
    <mergeCell ref="A4:A45"/>
    <mergeCell ref="A46:D46"/>
    <mergeCell ref="A65:D65"/>
    <mergeCell ref="A47:A64"/>
    <mergeCell ref="A66:A80"/>
    <mergeCell ref="A82:A93"/>
    <mergeCell ref="A81:C8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C24" sqref="C24"/>
    </sheetView>
  </sheetViews>
  <sheetFormatPr defaultColWidth="9" defaultRowHeight="13.5"/>
  <cols>
    <col min="1" max="1" width="9" style="2"/>
    <col min="2" max="2" width="10.875" style="2" bestFit="1" customWidth="1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7" width="24.375" style="2" customWidth="1"/>
    <col min="8" max="8" width="56" style="2" customWidth="1"/>
    <col min="9" max="16384" width="9" style="1"/>
  </cols>
  <sheetData>
    <row r="1" spans="1:8" s="4" customFormat="1" ht="26.25">
      <c r="A1" s="13" t="s">
        <v>54</v>
      </c>
      <c r="B1" s="12"/>
      <c r="D1" s="7" t="s">
        <v>19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37" t="s">
        <v>27</v>
      </c>
      <c r="B4" s="27"/>
      <c r="C4" s="32"/>
      <c r="D4" s="33"/>
      <c r="E4" s="34"/>
      <c r="F4" s="35"/>
      <c r="G4" s="31"/>
      <c r="H4" s="26"/>
    </row>
    <row r="5" spans="1:8" s="8" customFormat="1" ht="18" customHeight="1">
      <c r="A5" s="59" t="s">
        <v>2</v>
      </c>
      <c r="B5" s="60"/>
      <c r="C5" s="60"/>
      <c r="D5" s="61"/>
      <c r="E5" s="20">
        <f>SUM(E4)</f>
        <v>0</v>
      </c>
      <c r="F5" s="23"/>
      <c r="G5" s="18"/>
      <c r="H5" s="18"/>
    </row>
    <row r="6" spans="1:8" ht="29.25" customHeight="1">
      <c r="A6" s="41" t="s">
        <v>27</v>
      </c>
      <c r="B6" s="27"/>
      <c r="C6" s="39"/>
      <c r="D6" s="33"/>
      <c r="E6" s="34"/>
      <c r="F6" s="35"/>
      <c r="G6" s="25"/>
      <c r="H6" s="26"/>
    </row>
    <row r="7" spans="1:8" s="8" customFormat="1" ht="18" customHeight="1">
      <c r="A7" s="58" t="s">
        <v>3</v>
      </c>
      <c r="B7" s="58"/>
      <c r="C7" s="58"/>
      <c r="D7" s="58"/>
      <c r="E7" s="9">
        <f>SUM(E6:E6)</f>
        <v>0</v>
      </c>
      <c r="F7" s="9"/>
      <c r="G7" s="18"/>
      <c r="H7" s="18"/>
    </row>
    <row r="8" spans="1:8" ht="30" customHeight="1">
      <c r="A8" s="17" t="s">
        <v>233</v>
      </c>
      <c r="B8" s="33"/>
      <c r="C8" s="36"/>
      <c r="D8" s="29"/>
      <c r="E8" s="10"/>
      <c r="F8" s="25"/>
      <c r="G8" s="25"/>
      <c r="H8" s="28"/>
    </row>
    <row r="9" spans="1:8" s="8" customFormat="1" ht="18" customHeight="1">
      <c r="A9" s="58" t="s">
        <v>4</v>
      </c>
      <c r="B9" s="58"/>
      <c r="C9" s="58"/>
      <c r="D9" s="58"/>
      <c r="E9" s="20">
        <f>SUM(E8)</f>
        <v>0</v>
      </c>
      <c r="F9" s="20"/>
      <c r="G9" s="18"/>
      <c r="H9" s="18"/>
    </row>
    <row r="10" spans="1:8" ht="30" customHeight="1">
      <c r="A10" s="53" t="s">
        <v>241</v>
      </c>
      <c r="B10" s="25" t="s">
        <v>244</v>
      </c>
      <c r="C10" s="45" t="s">
        <v>234</v>
      </c>
      <c r="D10" s="46">
        <v>45586</v>
      </c>
      <c r="E10" s="48">
        <v>17600000</v>
      </c>
      <c r="F10" s="25" t="s">
        <v>236</v>
      </c>
      <c r="G10" s="25" t="s">
        <v>242</v>
      </c>
      <c r="H10" s="40" t="s">
        <v>63</v>
      </c>
    </row>
    <row r="11" spans="1:8" ht="30" customHeight="1">
      <c r="A11" s="54"/>
      <c r="B11" s="25" t="s">
        <v>244</v>
      </c>
      <c r="C11" s="45" t="s">
        <v>235</v>
      </c>
      <c r="D11" s="46">
        <v>45586</v>
      </c>
      <c r="E11" s="47">
        <v>19910000</v>
      </c>
      <c r="F11" s="25" t="s">
        <v>237</v>
      </c>
      <c r="G11" s="25" t="s">
        <v>242</v>
      </c>
      <c r="H11" s="40" t="s">
        <v>63</v>
      </c>
    </row>
    <row r="12" spans="1:8" ht="30" customHeight="1">
      <c r="A12" s="54"/>
      <c r="B12" s="25" t="s">
        <v>244</v>
      </c>
      <c r="C12" s="45" t="s">
        <v>238</v>
      </c>
      <c r="D12" s="46">
        <v>45588</v>
      </c>
      <c r="E12" s="47">
        <v>14900000</v>
      </c>
      <c r="F12" s="25" t="s">
        <v>239</v>
      </c>
      <c r="G12" s="25" t="s">
        <v>242</v>
      </c>
      <c r="H12" s="40" t="s">
        <v>62</v>
      </c>
    </row>
    <row r="13" spans="1:8" ht="30" customHeight="1">
      <c r="A13" s="65"/>
      <c r="B13" s="25" t="s">
        <v>244</v>
      </c>
      <c r="C13" s="36" t="s">
        <v>240</v>
      </c>
      <c r="D13" s="29">
        <v>45608</v>
      </c>
      <c r="E13" s="10">
        <v>6314000</v>
      </c>
      <c r="F13" s="25" t="s">
        <v>49</v>
      </c>
      <c r="G13" s="25" t="s">
        <v>243</v>
      </c>
      <c r="H13" s="40" t="s">
        <v>63</v>
      </c>
    </row>
    <row r="14" spans="1:8" s="8" customFormat="1" ht="18" customHeight="1">
      <c r="A14" s="58" t="s">
        <v>5</v>
      </c>
      <c r="B14" s="58"/>
      <c r="C14" s="58"/>
      <c r="D14" s="58"/>
      <c r="E14" s="19">
        <f>SUM(E10:E13)</f>
        <v>58724000</v>
      </c>
      <c r="F14" s="19"/>
      <c r="G14" s="18"/>
      <c r="H14" s="18"/>
    </row>
    <row r="15" spans="1:8" s="8" customFormat="1" ht="24.75" customHeight="1">
      <c r="A15" s="66" t="s">
        <v>6</v>
      </c>
      <c r="B15" s="66"/>
      <c r="C15" s="66"/>
      <c r="D15" s="66"/>
      <c r="E15" s="30">
        <f>E5+E7+E9+E14</f>
        <v>58724000</v>
      </c>
      <c r="F15" s="22"/>
      <c r="G15" s="16"/>
      <c r="H15" s="16"/>
    </row>
  </sheetData>
  <mergeCells count="6">
    <mergeCell ref="A5:D5"/>
    <mergeCell ref="A14:D14"/>
    <mergeCell ref="A15:D15"/>
    <mergeCell ref="A7:D7"/>
    <mergeCell ref="A9:D9"/>
    <mergeCell ref="A10:A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2025-02-14T07:47:26Z</dcterms:modified>
</cp:coreProperties>
</file>