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 2023년 경영지원팀\10. 계약현황\사전정보공개\수의계약 현황\"/>
    </mc:Choice>
  </mc:AlternateContent>
  <xr:revisionPtr revIDLastSave="0" documentId="8_{0AC64F99-5580-4700-86DF-CED12F20D311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물품" sheetId="1" r:id="rId1"/>
    <sheet name="용역" sheetId="2" r:id="rId2"/>
    <sheet name="공사" sheetId="3" r:id="rId3"/>
  </sheets>
  <calcPr calcId="191029"/>
</workbook>
</file>

<file path=xl/calcChain.xml><?xml version="1.0" encoding="utf-8"?>
<calcChain xmlns="http://schemas.openxmlformats.org/spreadsheetml/2006/main">
  <c r="E74" i="2" l="1"/>
  <c r="E58" i="2" l="1"/>
  <c r="E19" i="1"/>
  <c r="E42" i="2" l="1"/>
  <c r="E12" i="1"/>
  <c r="E11" i="3" l="1"/>
  <c r="E9" i="3"/>
  <c r="E27" i="1"/>
  <c r="E7" i="3" l="1"/>
  <c r="E5" i="3" l="1"/>
  <c r="E24" i="2" l="1"/>
  <c r="E8" i="1"/>
  <c r="E12" i="3" l="1"/>
  <c r="E28" i="1"/>
  <c r="E75" i="2"/>
</calcChain>
</file>

<file path=xl/sharedStrings.xml><?xml version="1.0" encoding="utf-8"?>
<sst xmlns="http://schemas.openxmlformats.org/spreadsheetml/2006/main" count="492" uniqueCount="194">
  <si>
    <t>분기</t>
    <phoneticPr fontId="2" type="noConversion"/>
  </si>
  <si>
    <t>구분</t>
    <phoneticPr fontId="2" type="noConversion"/>
  </si>
  <si>
    <t>1분기 소계</t>
    <phoneticPr fontId="2" type="noConversion"/>
  </si>
  <si>
    <t>2분기 소계</t>
    <phoneticPr fontId="2" type="noConversion"/>
  </si>
  <si>
    <t>3분기 소계</t>
    <phoneticPr fontId="2" type="noConversion"/>
  </si>
  <si>
    <t>4분기 소계</t>
    <phoneticPr fontId="2" type="noConversion"/>
  </si>
  <si>
    <t>총계</t>
    <phoneticPr fontId="2" type="noConversion"/>
  </si>
  <si>
    <t>계약명</t>
    <phoneticPr fontId="2" type="noConversion"/>
  </si>
  <si>
    <t>계약금액(원)</t>
    <phoneticPr fontId="2" type="noConversion"/>
  </si>
  <si>
    <t>계약일자</t>
    <phoneticPr fontId="2" type="noConversion"/>
  </si>
  <si>
    <t>업체</t>
    <phoneticPr fontId="2" type="noConversion"/>
  </si>
  <si>
    <t>담당부서</t>
    <phoneticPr fontId="2" type="noConversion"/>
  </si>
  <si>
    <t>수의계약사유</t>
    <phoneticPr fontId="2" type="noConversion"/>
  </si>
  <si>
    <t>1분기</t>
    <phoneticPr fontId="2" type="noConversion"/>
  </si>
  <si>
    <t>물품</t>
    <phoneticPr fontId="13" type="noConversion"/>
  </si>
  <si>
    <t>추정가격 2천만원이하</t>
    <phoneticPr fontId="14" type="noConversion"/>
  </si>
  <si>
    <t>용역</t>
    <phoneticPr fontId="13" type="noConversion"/>
  </si>
  <si>
    <t>1분기</t>
    <phoneticPr fontId="2" type="noConversion"/>
  </si>
  <si>
    <t>(물품)</t>
    <phoneticPr fontId="2" type="noConversion"/>
  </si>
  <si>
    <t>(용역)</t>
    <phoneticPr fontId="2" type="noConversion"/>
  </si>
  <si>
    <t>(공사)</t>
    <phoneticPr fontId="2" type="noConversion"/>
  </si>
  <si>
    <t>경쟁부존재(기재부 지정업체)</t>
    <phoneticPr fontId="14" type="noConversion"/>
  </si>
  <si>
    <t>여성기업(5천만원 이하)</t>
    <phoneticPr fontId="14" type="noConversion"/>
  </si>
  <si>
    <t>보존관리팀</t>
    <phoneticPr fontId="2" type="noConversion"/>
  </si>
  <si>
    <t>㈜태창엠피필름</t>
    <phoneticPr fontId="2" type="noConversion"/>
  </si>
  <si>
    <t>삼덕회계법인</t>
    <phoneticPr fontId="2" type="noConversion"/>
  </si>
  <si>
    <t>한미회계법인</t>
    <phoneticPr fontId="2" type="noConversion"/>
  </si>
  <si>
    <t>시네서브자람</t>
    <phoneticPr fontId="2" type="noConversion"/>
  </si>
  <si>
    <t>정책기획팀</t>
    <phoneticPr fontId="2" type="noConversion"/>
  </si>
  <si>
    <t>우전미디어</t>
    <phoneticPr fontId="2" type="noConversion"/>
  </si>
  <si>
    <t>㈜원우테크</t>
    <phoneticPr fontId="2" type="noConversion"/>
  </si>
  <si>
    <t>학예연구팀</t>
    <phoneticPr fontId="2" type="noConversion"/>
  </si>
  <si>
    <t>-</t>
    <phoneticPr fontId="2" type="noConversion"/>
  </si>
  <si>
    <t>경영지원팀</t>
    <phoneticPr fontId="2" type="noConversion"/>
  </si>
  <si>
    <t>KOFA서비스팀</t>
    <phoneticPr fontId="2" type="noConversion"/>
  </si>
  <si>
    <t>㈜오션씨앤씨</t>
    <phoneticPr fontId="2" type="noConversion"/>
  </si>
  <si>
    <t>수집카탈로깅팀</t>
    <phoneticPr fontId="2" type="noConversion"/>
  </si>
  <si>
    <t>한국조세재정연구원</t>
    <phoneticPr fontId="2" type="noConversion"/>
  </si>
  <si>
    <t>북앤월드</t>
    <phoneticPr fontId="2" type="noConversion"/>
  </si>
  <si>
    <t>정보자원개발팀</t>
    <phoneticPr fontId="2" type="noConversion"/>
  </si>
  <si>
    <t>지망</t>
    <phoneticPr fontId="2" type="noConversion"/>
  </si>
  <si>
    <t>블루키노</t>
    <phoneticPr fontId="2" type="noConversion"/>
  </si>
  <si>
    <t>국가계약법시행령 제27조 제3항</t>
    <phoneticPr fontId="2" type="noConversion"/>
  </si>
  <si>
    <t xml:space="preserve"> 2022년 디지털 영상자료 아카이빙용 LTO 테이프 구입</t>
    <phoneticPr fontId="2" type="noConversion"/>
  </si>
  <si>
    <t>2022년 필름 초산화방지약품 구입</t>
    <phoneticPr fontId="2" type="noConversion"/>
  </si>
  <si>
    <t xml:space="preserve">2022년 영상도서관 활용용 비디오 자료 구입 </t>
    <phoneticPr fontId="2" type="noConversion"/>
  </si>
  <si>
    <t xml:space="preserve">중성스틸 보존상자 구입 </t>
    <phoneticPr fontId="2" type="noConversion"/>
  </si>
  <si>
    <t>㈜아카이브코리아</t>
    <phoneticPr fontId="2" type="noConversion"/>
  </si>
  <si>
    <t>2022년 한국영상자료원 수의계약현황</t>
    <phoneticPr fontId="2" type="noConversion"/>
  </si>
  <si>
    <t xml:space="preserve">2021년도 회계감사 실시 및 경영평가 계량지표 확인서 발급 계약 </t>
    <phoneticPr fontId="2" type="noConversion"/>
  </si>
  <si>
    <t xml:space="preserve">2021년도 한국영상자료원 지원사업 정산 관련 회계검사 계약 </t>
    <phoneticPr fontId="2" type="noConversion"/>
  </si>
  <si>
    <t xml:space="preserve">한국영상자료원 시설소독 작업 계약 </t>
    <phoneticPr fontId="2" type="noConversion"/>
  </si>
  <si>
    <t xml:space="preserve">재팬파운데이션 무비페스티벌 한글자막 제작 및 운용 계약 </t>
    <phoneticPr fontId="2" type="noConversion"/>
  </si>
  <si>
    <t xml:space="preserve">2021년도 기재부 공공기관 고객만족도 조사 용역 계약 </t>
    <phoneticPr fontId="2" type="noConversion"/>
  </si>
  <si>
    <t xml:space="preserve">2022년 온라인 VOD 서비스용 국영문 자막제작 계약 </t>
    <phoneticPr fontId="2" type="noConversion"/>
  </si>
  <si>
    <t xml:space="preserve">2021년 수집자료 정리 및 DB구축 계약 </t>
    <phoneticPr fontId="2" type="noConversion"/>
  </si>
  <si>
    <t xml:space="preserve">2022년 한국영화유산 수집 캠페인 용역 계약 </t>
    <phoneticPr fontId="2" type="noConversion"/>
  </si>
  <si>
    <t xml:space="preserve">2022년 1950-60년대 외화전단 해제 작성 용역 계약 </t>
    <phoneticPr fontId="2" type="noConversion"/>
  </si>
  <si>
    <t xml:space="preserve">2022년 한국영화 현장기록 사업 계약 </t>
    <phoneticPr fontId="2" type="noConversion"/>
  </si>
  <si>
    <t xml:space="preserve">&lt;영화필름등의 제출&gt;자료 정리용역 계약 </t>
    <phoneticPr fontId="2" type="noConversion"/>
  </si>
  <si>
    <t xml:space="preserve">2022년도 한국영상자료원 보유자료 주제별 컬렉션 조사 및 연구용역 계약 </t>
    <phoneticPr fontId="2" type="noConversion"/>
  </si>
  <si>
    <t xml:space="preserve">2022년 한국영상자료원 보유 적체자료 정리 용역 계약 </t>
    <phoneticPr fontId="2" type="noConversion"/>
  </si>
  <si>
    <t xml:space="preserve">2022년 &lt;신문기사로 본 조선영화&gt; 발간을 위한 자료조사정리 및 편집디자인 용역 계약 </t>
    <phoneticPr fontId="2" type="noConversion"/>
  </si>
  <si>
    <t xml:space="preserve">부산국제영화제 사진자료 디지털화 용역 계약 </t>
    <phoneticPr fontId="2" type="noConversion"/>
  </si>
  <si>
    <t xml:space="preserve">한국영화박물관 기획전시Ⅰ 전시설계 및 전시콘텐츠 제작 용역 계약 </t>
    <phoneticPr fontId="2" type="noConversion"/>
  </si>
  <si>
    <t xml:space="preserve">2022년 한국영화박물관 기획전시Ⅰ 제작 설치 용역 계약 </t>
    <phoneticPr fontId="2" type="noConversion"/>
  </si>
  <si>
    <t xml:space="preserve">2022년도 기관지 &lt;아카이브 프리즘&gt; 제작 사업 조달 계약 체결 보고  </t>
    <phoneticPr fontId="2" type="noConversion"/>
  </si>
  <si>
    <t xml:space="preserve">프랑스·영국 소재 한국관련 영상물 조사연구 용역 계약 </t>
    <phoneticPr fontId="2" type="noConversion"/>
  </si>
  <si>
    <t xml:space="preserve">해맑음보호작업시설 </t>
    <phoneticPr fontId="2" type="noConversion"/>
  </si>
  <si>
    <t>리리스튜디오</t>
    <phoneticPr fontId="2" type="noConversion"/>
  </si>
  <si>
    <t>㈜웨즈</t>
    <phoneticPr fontId="2" type="noConversion"/>
  </si>
  <si>
    <t>한상언영화연구소</t>
    <phoneticPr fontId="2" type="noConversion"/>
  </si>
  <si>
    <t>도담콘텐츠</t>
    <phoneticPr fontId="2" type="noConversion"/>
  </si>
  <si>
    <t xml:space="preserve">노리生 </t>
    <phoneticPr fontId="2" type="noConversion"/>
  </si>
  <si>
    <t>디자인 누하</t>
    <phoneticPr fontId="2" type="noConversion"/>
  </si>
  <si>
    <t>㈜그루스튜디오</t>
    <phoneticPr fontId="2" type="noConversion"/>
  </si>
  <si>
    <t>프로파간다</t>
    <phoneticPr fontId="2" type="noConversion"/>
  </si>
  <si>
    <t>기록문화보관소㈜</t>
    <phoneticPr fontId="2" type="noConversion"/>
  </si>
  <si>
    <t>중중장애인기업</t>
    <phoneticPr fontId="14" type="noConversion"/>
  </si>
  <si>
    <t xml:space="preserve">  2022년 한국고전영화 블루레이 제작 및 위탁 판매 사업</t>
    <phoneticPr fontId="2" type="noConversion"/>
  </si>
  <si>
    <t xml:space="preserve">  파주보존센터 현상약품 구입 계약  </t>
    <phoneticPr fontId="2" type="noConversion"/>
  </si>
  <si>
    <t xml:space="preserve">  웹기안기 서버 구입 계약  </t>
    <phoneticPr fontId="2" type="noConversion"/>
  </si>
  <si>
    <t>아이비인터내셔널</t>
    <phoneticPr fontId="2" type="noConversion"/>
  </si>
  <si>
    <t>영상복원팀</t>
    <phoneticPr fontId="2" type="noConversion"/>
  </si>
  <si>
    <t>국가계약법시행령 제27조 제3항</t>
  </si>
  <si>
    <t>추정가격 3천만원이하</t>
  </si>
  <si>
    <t xml:space="preserve"> 2022년 마스터필름 복사를 위한 영화용 필름 구입 </t>
    <phoneticPr fontId="2" type="noConversion"/>
  </si>
  <si>
    <t>물품</t>
    <phoneticPr fontId="2" type="noConversion"/>
  </si>
  <si>
    <t>2분기</t>
    <phoneticPr fontId="2" type="noConversion"/>
  </si>
  <si>
    <t xml:space="preserve">영상자료 분류 정리 및 목록화 용역 계약 </t>
    <phoneticPr fontId="2" type="noConversion"/>
  </si>
  <si>
    <t xml:space="preserve"> 2022년 원로영화인 구술채록 연구용역 사업 수의시담 결과 보고 및 동 계약 체결  </t>
    <phoneticPr fontId="2" type="noConversion"/>
  </si>
  <si>
    <t xml:space="preserve"> 주요 기증자료 컬렉션 DB구축 용역 계약  </t>
    <phoneticPr fontId="2" type="noConversion"/>
  </si>
  <si>
    <t xml:space="preserve">2022년 영상도서관 정기간행물 목차정보 DB구축 용역 계약 </t>
    <phoneticPr fontId="2" type="noConversion"/>
  </si>
  <si>
    <t xml:space="preserve"> 『위대한 유산: 태흥영화 1984-2004』 도서 제작 및 위탁판매 계약  </t>
    <phoneticPr fontId="2" type="noConversion"/>
  </si>
  <si>
    <t xml:space="preserve">인터뷰 자료 활용을 위한 녹취 용역 용역 계약 </t>
    <phoneticPr fontId="2" type="noConversion"/>
  </si>
  <si>
    <t xml:space="preserve">수집자료 분류 정리 및 목록화 용역 계약 </t>
    <phoneticPr fontId="2" type="noConversion"/>
  </si>
  <si>
    <t xml:space="preserve"> KOFA컬렉션 온라인 서비스 목적 보유자료 디지털화(스캔) 용역 계약  </t>
    <phoneticPr fontId="2" type="noConversion"/>
  </si>
  <si>
    <t xml:space="preserve">  영화인 인터뷰 촬영본 비디오 디지털화 용역 계약  </t>
    <phoneticPr fontId="2" type="noConversion"/>
  </si>
  <si>
    <t xml:space="preserve">찾아가는 영화관 홍보물 등 제작 계약 </t>
    <phoneticPr fontId="2" type="noConversion"/>
  </si>
  <si>
    <t xml:space="preserve">2022년 우수독립애니메이션 보상수집 자료 정리 및 목록화 용역 계약 </t>
    <phoneticPr fontId="2" type="noConversion"/>
  </si>
  <si>
    <t xml:space="preserve"> 2022년 KMDb 최신영화 정보 및 자료 DB 구축 용역 계약  </t>
    <phoneticPr fontId="2" type="noConversion"/>
  </si>
  <si>
    <t xml:space="preserve">파주보존센터 수세수 재이용 시스템 보완 및 MEMBRANE 필터 교체계약 </t>
    <phoneticPr fontId="2" type="noConversion"/>
  </si>
  <si>
    <t xml:space="preserve">시네마테크KOFA ‘발굴, 복원 그리고 재창조’ 한글자막 제작 및 운용 계약 </t>
    <phoneticPr fontId="2" type="noConversion"/>
  </si>
  <si>
    <t xml:space="preserve">한국영상자료원 전략체계 개선을 위한 자문 용역 계약 </t>
    <phoneticPr fontId="2" type="noConversion"/>
  </si>
  <si>
    <t xml:space="preserve">그룹웨어 기능 고도화 사업 용역 계약 </t>
    <phoneticPr fontId="2" type="noConversion"/>
  </si>
  <si>
    <t xml:space="preserve"> 2022년도 한국영상자료원 컬렉션 온라인 전시 콘텐츠 기획 용역 계약  </t>
    <phoneticPr fontId="2" type="noConversion"/>
  </si>
  <si>
    <t>지음</t>
    <phoneticPr fontId="2" type="noConversion"/>
  </si>
  <si>
    <t>인하대학교산학협력단</t>
    <phoneticPr fontId="2" type="noConversion"/>
  </si>
  <si>
    <t>도서출판 앨피</t>
    <phoneticPr fontId="2" type="noConversion"/>
  </si>
  <si>
    <t>서일대학교산학협력단</t>
    <phoneticPr fontId="2" type="noConversion"/>
  </si>
  <si>
    <t>다온디앤에스</t>
    <phoneticPr fontId="2" type="noConversion"/>
  </si>
  <si>
    <t>아이엔엔씨</t>
    <phoneticPr fontId="2" type="noConversion"/>
  </si>
  <si>
    <t>금종각</t>
    <phoneticPr fontId="2" type="noConversion"/>
  </si>
  <si>
    <t>(사)한국장애인자립협회</t>
    <phoneticPr fontId="2" type="noConversion"/>
  </si>
  <si>
    <t>㈜새벽두레</t>
    <phoneticPr fontId="2" type="noConversion"/>
  </si>
  <si>
    <t>한국표준협회</t>
    <phoneticPr fontId="2" type="noConversion"/>
  </si>
  <si>
    <t>용역</t>
    <phoneticPr fontId="2" type="noConversion"/>
  </si>
  <si>
    <t xml:space="preserve">실물모형 제작 및 설치 소액수의(조합추천) 견적 입찰 </t>
    <phoneticPr fontId="2" type="noConversion"/>
  </si>
  <si>
    <t>아이디어텍</t>
    <phoneticPr fontId="2" type="noConversion"/>
  </si>
  <si>
    <t>㈜고일플러스</t>
    <phoneticPr fontId="2" type="noConversion"/>
  </si>
  <si>
    <t>㈜새빛엠엔에스</t>
    <phoneticPr fontId="2" type="noConversion"/>
  </si>
  <si>
    <t>국가계약법 시행령 제26조 1항 5호 가목의 3)</t>
    <phoneticPr fontId="2" type="noConversion"/>
  </si>
  <si>
    <t>국가계약법 시행령 제26조 제1항 제4호 다목</t>
    <phoneticPr fontId="2" type="noConversion"/>
  </si>
  <si>
    <t>2,000만원 이하 수의계약</t>
    <phoneticPr fontId="2" type="noConversion"/>
  </si>
  <si>
    <t>학예연구팀</t>
    <phoneticPr fontId="2" type="noConversion"/>
  </si>
  <si>
    <t xml:space="preserve">2022년 디지털 영상자료 아카이빙용 LTO-9테이프 구입 </t>
    <phoneticPr fontId="2" type="noConversion"/>
  </si>
  <si>
    <t>2022년 필름 보존캔 제작</t>
    <phoneticPr fontId="2" type="noConversion"/>
  </si>
  <si>
    <t>찾아가는 영화관 행사용 음향장비 구입</t>
    <phoneticPr fontId="2" type="noConversion"/>
  </si>
  <si>
    <t>탈산시스템 운영 용품(탈산용액) 구입</t>
    <phoneticPr fontId="2" type="noConversion"/>
  </si>
  <si>
    <t>2022년 필름 보존캔 2차 제작</t>
    <phoneticPr fontId="2" type="noConversion"/>
  </si>
  <si>
    <t>3분기</t>
    <phoneticPr fontId="2" type="noConversion"/>
  </si>
  <si>
    <t xml:space="preserve">한국고전영화 음성해설 콘텐츠 제작 계약 </t>
    <phoneticPr fontId="2" type="noConversion"/>
  </si>
  <si>
    <t xml:space="preserve">&lt;노스페라투 - 현絃의 그림자&gt; 음향/조명장비 운용 계약 </t>
    <phoneticPr fontId="2" type="noConversion"/>
  </si>
  <si>
    <t xml:space="preserve"> 2022년도 한국영상자료원 보유자료 조사 및 컬렉션 구축 용역 계약  </t>
    <phoneticPr fontId="2" type="noConversion"/>
  </si>
  <si>
    <t xml:space="preserve">온라인 전시 콘텐츠 구축을 위한 인터뷰 원고 편집 용역 계약 </t>
    <phoneticPr fontId="2" type="noConversion"/>
  </si>
  <si>
    <t xml:space="preserve">신규 수집자료 정리 및 DB구축 2차 용역 계약  </t>
    <phoneticPr fontId="2" type="noConversion"/>
  </si>
  <si>
    <t xml:space="preserve">발굴,복원 그리고 재창조–극장전 &lt;버텨내고 존재하기&gt; 공연 계약  </t>
    <phoneticPr fontId="2" type="noConversion"/>
  </si>
  <si>
    <t xml:space="preserve">2022년도 애니메이션 디지털 아카이빙 사업 </t>
    <phoneticPr fontId="2" type="noConversion"/>
  </si>
  <si>
    <t xml:space="preserve">한국영화박물관 기획전시Ⅱ 인터뷰 영상 제작 용역 계약 </t>
    <phoneticPr fontId="2" type="noConversion"/>
  </si>
  <si>
    <t xml:space="preserve">2022년 한국영화박물관 기획전시Ⅱ 전시설계 및 제작설치 용역 계약  </t>
    <phoneticPr fontId="2" type="noConversion"/>
  </si>
  <si>
    <t xml:space="preserve">1950년대 SF 몬스터 특별전 한글자막 제작 및 운용 계약  </t>
    <phoneticPr fontId="2" type="noConversion"/>
  </si>
  <si>
    <t xml:space="preserve">애니메이션 복원작 홍보물 제작 계약 </t>
    <phoneticPr fontId="2" type="noConversion"/>
  </si>
  <si>
    <t xml:space="preserve">미국 소재 한국 관련 미보유 영상물 조사 용역 계약 </t>
    <phoneticPr fontId="2" type="noConversion"/>
  </si>
  <si>
    <t xml:space="preserve">2022년 우수영상물 다국어자막 DVD 해설책자 번역 및 감수 계약 </t>
    <phoneticPr fontId="2" type="noConversion"/>
  </si>
  <si>
    <t xml:space="preserve">시네마테크KOFA 영화관 환경 개선 컨설팅 용역 계약 </t>
    <phoneticPr fontId="2" type="noConversion"/>
  </si>
  <si>
    <t>리더사운드</t>
    <phoneticPr fontId="2" type="noConversion"/>
  </si>
  <si>
    <t>비바체</t>
    <phoneticPr fontId="2" type="noConversion"/>
  </si>
  <si>
    <t>㈜문화지형연구소씨티알</t>
    <phoneticPr fontId="2" type="noConversion"/>
  </si>
  <si>
    <t xml:space="preserve">㈜미디어그룹사람과숲 </t>
    <phoneticPr fontId="2" type="noConversion"/>
  </si>
  <si>
    <t>그림삼경</t>
    <phoneticPr fontId="2" type="noConversion"/>
  </si>
  <si>
    <t>더블디번역</t>
    <phoneticPr fontId="2" type="noConversion"/>
  </si>
  <si>
    <t>㈜알엔알</t>
    <phoneticPr fontId="2" type="noConversion"/>
  </si>
  <si>
    <t>대형 박물류 수집에 따른 보존용 케이스 제작 및 운반</t>
  </si>
  <si>
    <t>㈜플러스랩에스</t>
    <phoneticPr fontId="2" type="noConversion"/>
  </si>
  <si>
    <t>상암 보존고 LED등 교체 공사</t>
    <phoneticPr fontId="2" type="noConversion"/>
  </si>
  <si>
    <t>3분기</t>
    <phoneticPr fontId="2" type="noConversion"/>
  </si>
  <si>
    <t>공사</t>
    <phoneticPr fontId="2" type="noConversion"/>
  </si>
  <si>
    <t>㈜진엔지니어링</t>
    <phoneticPr fontId="2" type="noConversion"/>
  </si>
  <si>
    <t>보존관리팀</t>
    <phoneticPr fontId="2" type="noConversion"/>
  </si>
  <si>
    <t xml:space="preserve">  찾아가는 영화관 야외 행사용 스피커 구입 계약  </t>
    <phoneticPr fontId="2" type="noConversion"/>
  </si>
  <si>
    <t xml:space="preserve">DB암호화 소프트웨어(솔루션) 구입 계약 </t>
    <phoneticPr fontId="2" type="noConversion"/>
  </si>
  <si>
    <t xml:space="preserve"> 필름보존관리용품(필름코어) 구입 계약  </t>
    <phoneticPr fontId="2" type="noConversion"/>
  </si>
  <si>
    <t xml:space="preserve">2022년 디지털 영상자료 아카이빙용 LTO-9테이프 구입 계약 </t>
    <phoneticPr fontId="2" type="noConversion"/>
  </si>
  <si>
    <t xml:space="preserve">미디어 자산관리 시스템 관제용 장비 구입 계약 </t>
    <phoneticPr fontId="2" type="noConversion"/>
  </si>
  <si>
    <t xml:space="preserve">파주보존센터 현상약품(CD-3) 구입 계약 </t>
    <phoneticPr fontId="2" type="noConversion"/>
  </si>
  <si>
    <t>㈜이엠지코퍼레이션</t>
    <phoneticPr fontId="2" type="noConversion"/>
  </si>
  <si>
    <t>㈜위즈마인소프트</t>
    <phoneticPr fontId="2" type="noConversion"/>
  </si>
  <si>
    <t>㈜글로벌텔레콤</t>
    <phoneticPr fontId="2" type="noConversion"/>
  </si>
  <si>
    <t>정보자원개발팀</t>
    <phoneticPr fontId="2" type="noConversion"/>
  </si>
  <si>
    <t>보존관리팀</t>
    <phoneticPr fontId="2" type="noConversion"/>
  </si>
  <si>
    <t>영상복원팀</t>
    <phoneticPr fontId="2" type="noConversion"/>
  </si>
  <si>
    <t>4분기</t>
    <phoneticPr fontId="2" type="noConversion"/>
  </si>
  <si>
    <t xml:space="preserve"> &lt;임신한 나무와 도깨비&gt; 예술융복합공연 기획/운영 계약  </t>
    <phoneticPr fontId="2" type="noConversion"/>
  </si>
  <si>
    <t>한국스마트협동조합</t>
    <phoneticPr fontId="2" type="noConversion"/>
  </si>
  <si>
    <t xml:space="preserve">한국영화박물관 기획전시실 데코타일 교체 계약 </t>
    <phoneticPr fontId="2" type="noConversion"/>
  </si>
  <si>
    <t xml:space="preserve"> 2022년도 한국영상자료원 컬렉션 온라인 전시물 제작 및 가공 용역 계약  </t>
    <phoneticPr fontId="2" type="noConversion"/>
  </si>
  <si>
    <t>스위치북</t>
    <phoneticPr fontId="2" type="noConversion"/>
  </si>
  <si>
    <t xml:space="preserve">2022년 영상도서관 정기 실사 및 정리 용역 계약 </t>
    <phoneticPr fontId="2" type="noConversion"/>
  </si>
  <si>
    <t xml:space="preserve">2022년 구입/기증자료 정리 및 DB구축 용역 계약 </t>
    <phoneticPr fontId="2" type="noConversion"/>
  </si>
  <si>
    <t>㈜더원비즈</t>
    <phoneticPr fontId="2" type="noConversion"/>
  </si>
  <si>
    <t xml:space="preserve">파주보존센터 수세수재이용실 역삼투 시스템 보완 계약 </t>
    <phoneticPr fontId="2" type="noConversion"/>
  </si>
  <si>
    <t xml:space="preserve">2022년 우수영상물 다국어자막 DVD 해설책자 제작 계약 </t>
    <phoneticPr fontId="2" type="noConversion"/>
  </si>
  <si>
    <t xml:space="preserve">복원 셀 애니메이션 홍보 영상물 제작 계약 </t>
    <phoneticPr fontId="2" type="noConversion"/>
  </si>
  <si>
    <t xml:space="preserve">기관홈페이지 기능 추가 및 개선 계약 </t>
    <phoneticPr fontId="2" type="noConversion"/>
  </si>
  <si>
    <t xml:space="preserve">프랑스 소재 한국관련 영상물 심화 조사연구 용역 계약 </t>
    <phoneticPr fontId="2" type="noConversion"/>
  </si>
  <si>
    <t xml:space="preserve">파주보존센터 화면복원실 복원장비 수선 계약 </t>
    <phoneticPr fontId="2" type="noConversion"/>
  </si>
  <si>
    <t xml:space="preserve">온라인 도서 콘텐츠『한국영화, 열정을 말하다(가제)』 제작 계약 </t>
    <phoneticPr fontId="2" type="noConversion"/>
  </si>
  <si>
    <t xml:space="preserve">극장전 &lt;버텨내고 존재하기&gt; 공연 계약  </t>
    <phoneticPr fontId="2" type="noConversion"/>
  </si>
  <si>
    <t xml:space="preserve">사무 업무용 전산기기 구입 계약  </t>
    <phoneticPr fontId="2" type="noConversion"/>
  </si>
  <si>
    <t xml:space="preserve"> 기획전시 &lt;지금 우리 좀비는: 21세기 K-좀비 연대기&gt; 도록 제작 계약  </t>
    <phoneticPr fontId="2" type="noConversion"/>
  </si>
  <si>
    <t>애니홀</t>
    <phoneticPr fontId="2" type="noConversion"/>
  </si>
  <si>
    <t>소명소프트㈜</t>
    <phoneticPr fontId="2" type="noConversion"/>
  </si>
  <si>
    <t>㈜피어닷컴</t>
    <phoneticPr fontId="2" type="noConversion"/>
  </si>
  <si>
    <t>불도저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</si>
</sst>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_);[Red]\(0.00\)"/>
  </numFmts>
  <fonts count="3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5" borderId="2" applyNumberFormat="0" applyFont="0" applyAlignment="0" applyProtection="0">
      <alignment vertical="center"/>
    </xf>
    <xf numFmtId="41" fontId="10" fillId="0" borderId="0" applyFont="0" applyFill="0" applyBorder="0" applyAlignment="0" applyProtection="0"/>
    <xf numFmtId="0" fontId="10" fillId="0" borderId="0"/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11" applyNumberFormat="0" applyAlignment="0" applyProtection="0">
      <alignment vertical="center"/>
    </xf>
    <xf numFmtId="0" fontId="23" fillId="11" borderId="12" applyNumberFormat="0" applyAlignment="0" applyProtection="0">
      <alignment vertical="center"/>
    </xf>
    <xf numFmtId="0" fontId="24" fillId="11" borderId="11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2" borderId="14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5" borderId="2" applyNumberFormat="0" applyFont="0" applyAlignment="0" applyProtection="0">
      <alignment vertical="center"/>
    </xf>
    <xf numFmtId="0" fontId="10" fillId="0" borderId="0"/>
  </cellStyleXfs>
  <cellXfs count="85">
    <xf numFmtId="0" fontId="0" fillId="0" borderId="0" xfId="0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41" fontId="9" fillId="4" borderId="1" xfId="1" applyFont="1" applyFill="1" applyBorder="1" applyAlignment="1">
      <alignment horizontal="right" vertical="center" wrapText="1"/>
    </xf>
    <xf numFmtId="41" fontId="4" fillId="0" borderId="1" xfId="4" applyFont="1" applyBorder="1" applyAlignment="1">
      <alignment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176" fontId="5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41" fontId="8" fillId="4" borderId="1" xfId="1" applyFont="1" applyFill="1" applyBorder="1" applyAlignment="1">
      <alignment horizontal="center" vertical="center"/>
    </xf>
    <xf numFmtId="41" fontId="8" fillId="4" borderId="1" xfId="1" applyFont="1" applyFill="1" applyBorder="1" applyAlignment="1">
      <alignment horizontal="right" vertical="center"/>
    </xf>
    <xf numFmtId="41" fontId="8" fillId="3" borderId="1" xfId="1" applyFont="1" applyFill="1" applyBorder="1" applyAlignment="1">
      <alignment horizontal="center" vertical="center"/>
    </xf>
    <xf numFmtId="0" fontId="8" fillId="3" borderId="1" xfId="0" applyFont="1" applyFill="1" applyBorder="1">
      <alignment vertical="center"/>
    </xf>
    <xf numFmtId="41" fontId="8" fillId="4" borderId="1" xfId="0" applyNumberFormat="1" applyFont="1" applyFill="1" applyBorder="1">
      <alignment vertical="center"/>
    </xf>
    <xf numFmtId="0" fontId="7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2" fillId="6" borderId="1" xfId="5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2" fillId="0" borderId="1" xfId="5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41" fontId="8" fillId="3" borderId="1" xfId="1" applyFont="1" applyFill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4" fontId="3" fillId="0" borderId="1" xfId="0" applyNumberFormat="1" applyFont="1" applyFill="1" applyBorder="1" applyAlignment="1">
      <alignment horizontal="center" vertical="center"/>
    </xf>
    <xf numFmtId="41" fontId="3" fillId="0" borderId="1" xfId="4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shrinkToFit="1"/>
    </xf>
    <xf numFmtId="0" fontId="0" fillId="0" borderId="1" xfId="0" applyFill="1" applyBorder="1">
      <alignment vertical="center"/>
    </xf>
    <xf numFmtId="0" fontId="31" fillId="0" borderId="1" xfId="0" applyFont="1" applyFill="1" applyBorder="1" applyAlignment="1">
      <alignment horizontal="left" vertical="center" wrapText="1" shrinkToFit="1"/>
    </xf>
    <xf numFmtId="41" fontId="31" fillId="0" borderId="1" xfId="4" applyFont="1" applyFill="1" applyBorder="1" applyAlignment="1">
      <alignment vertical="center"/>
    </xf>
    <xf numFmtId="0" fontId="31" fillId="0" borderId="1" xfId="0" applyFont="1" applyBorder="1" applyAlignment="1">
      <alignment horizontal="center" vertical="center"/>
    </xf>
    <xf numFmtId="0" fontId="32" fillId="6" borderId="1" xfId="5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4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41" fontId="3" fillId="0" borderId="1" xfId="4" applyFont="1" applyFill="1" applyBorder="1" applyAlignment="1">
      <alignment horizontal="left" vertical="center" shrinkToFit="1"/>
    </xf>
    <xf numFmtId="41" fontId="8" fillId="4" borderId="16" xfId="1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3" fillId="0" borderId="4" xfId="0" applyFont="1" applyBorder="1">
      <alignment vertical="center"/>
    </xf>
    <xf numFmtId="41" fontId="3" fillId="0" borderId="4" xfId="4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1" fillId="0" borderId="1" xfId="0" applyFont="1" applyFill="1" applyBorder="1">
      <alignment vertical="center"/>
    </xf>
    <xf numFmtId="41" fontId="31" fillId="0" borderId="1" xfId="4" applyFont="1" applyFill="1" applyBorder="1" applyAlignment="1">
      <alignment horizontal="left" vertical="center" shrinkToFit="1"/>
    </xf>
    <xf numFmtId="3" fontId="33" fillId="0" borderId="0" xfId="0" applyNumberFormat="1" applyFont="1" applyAlignment="1">
      <alignment horizontal="right" vertical="center"/>
    </xf>
    <xf numFmtId="0" fontId="4" fillId="0" borderId="1" xfId="0" applyFont="1" applyFill="1" applyBorder="1" applyAlignment="1">
      <alignment horizontal="left" vertical="center" wrapText="1" shrinkToFit="1"/>
    </xf>
    <xf numFmtId="14" fontId="4" fillId="0" borderId="1" xfId="0" applyNumberFormat="1" applyFont="1" applyFill="1" applyBorder="1" applyAlignment="1">
      <alignment horizontal="center" vertical="center"/>
    </xf>
    <xf numFmtId="41" fontId="4" fillId="0" borderId="1" xfId="4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41" fontId="4" fillId="0" borderId="1" xfId="4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left" vertical="center" shrinkToFit="1"/>
    </xf>
    <xf numFmtId="0" fontId="34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0" fontId="8" fillId="4" borderId="20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</cellXfs>
  <cellStyles count="53">
    <cellStyle name="20% - 강조색5" xfId="42" builtinId="46" customBuiltin="1"/>
    <cellStyle name="20% - 강조색6" xfId="46" builtinId="50" customBuiltin="1"/>
    <cellStyle name="40% - 강조색1" xfId="30" builtinId="31" customBuiltin="1"/>
    <cellStyle name="40% - 강조색2" xfId="33" builtinId="35" customBuiltin="1"/>
    <cellStyle name="40% - 강조색3" xfId="36" builtinId="39" customBuiltin="1"/>
    <cellStyle name="40% - 강조색4" xfId="39" builtinId="43" customBuiltin="1"/>
    <cellStyle name="40% - 강조색5" xfId="43" builtinId="47" customBuiltin="1"/>
    <cellStyle name="40% - 강조색6" xfId="47" builtinId="51" customBuiltin="1"/>
    <cellStyle name="60% - 강조색1" xfId="31" builtinId="32" customBuiltin="1"/>
    <cellStyle name="60% - 강조색2" xfId="34" builtinId="36" customBuiltin="1"/>
    <cellStyle name="60% - 강조색3" xfId="37" builtinId="40" customBuiltin="1"/>
    <cellStyle name="60% - 강조색4" xfId="40" builtinId="44" customBuiltin="1"/>
    <cellStyle name="60% - 강조색5" xfId="44" builtinId="48" customBuiltin="1"/>
    <cellStyle name="60% - 강조색6" xfId="48" builtinId="52" customBuiltin="1"/>
    <cellStyle name="강조색1" xfId="29" builtinId="29" customBuiltin="1"/>
    <cellStyle name="강조색2" xfId="32" builtinId="33" customBuiltin="1"/>
    <cellStyle name="강조색3" xfId="35" builtinId="37" customBuiltin="1"/>
    <cellStyle name="강조색4" xfId="38" builtinId="41" customBuiltin="1"/>
    <cellStyle name="강조색5" xfId="41" builtinId="45" customBuiltin="1"/>
    <cellStyle name="강조색6" xfId="45" builtinId="49" customBuiltin="1"/>
    <cellStyle name="경고문" xfId="26" builtinId="11" customBuiltin="1"/>
    <cellStyle name="계산" xfId="23" builtinId="22" customBuiltin="1"/>
    <cellStyle name="나쁨" xfId="19" builtinId="27" customBuiltin="1"/>
    <cellStyle name="메모 2" xfId="3" xr:uid="{00000000-0005-0000-0000-000017000000}"/>
    <cellStyle name="메모 2 2" xfId="9" xr:uid="{00000000-0005-0000-0000-000018000000}"/>
    <cellStyle name="메모 3" xfId="51" xr:uid="{00000000-0005-0000-0000-000019000000}"/>
    <cellStyle name="백분율 2" xfId="7" xr:uid="{00000000-0005-0000-0000-00001A000000}"/>
    <cellStyle name="백분율 3" xfId="49" xr:uid="{00000000-0005-0000-0000-00001B000000}"/>
    <cellStyle name="보통" xfId="20" builtinId="28" customBuiltin="1"/>
    <cellStyle name="설명 텍스트" xfId="27" builtinId="53" customBuiltin="1"/>
    <cellStyle name="셀 확인" xfId="25" builtinId="23" customBuiltin="1"/>
    <cellStyle name="쉼표 [0]" xfId="1" builtinId="6"/>
    <cellStyle name="쉼표 [0] 2" xfId="4" xr:uid="{00000000-0005-0000-0000-000020000000}"/>
    <cellStyle name="쉼표 [0] 3" xfId="8" xr:uid="{00000000-0005-0000-0000-000021000000}"/>
    <cellStyle name="연결된 셀" xfId="24" builtinId="24" customBuiltin="1"/>
    <cellStyle name="요약" xfId="28" builtinId="25" customBuiltin="1"/>
    <cellStyle name="입력" xfId="21" builtinId="20" customBuiltin="1"/>
    <cellStyle name="제목" xfId="13" builtinId="15" customBuiltin="1"/>
    <cellStyle name="제목 1" xfId="14" builtinId="16" customBuiltin="1"/>
    <cellStyle name="제목 2" xfId="15" builtinId="17" customBuiltin="1"/>
    <cellStyle name="제목 3" xfId="16" builtinId="18" customBuiltin="1"/>
    <cellStyle name="제목 4" xfId="17" builtinId="19" customBuiltin="1"/>
    <cellStyle name="좋음" xfId="18" builtinId="26" customBuiltin="1"/>
    <cellStyle name="출력" xfId="22" builtinId="21" customBuiltin="1"/>
    <cellStyle name="표준" xfId="0" builtinId="0"/>
    <cellStyle name="표준 12 10" xfId="52" xr:uid="{00000000-0005-0000-0000-00002D000000}"/>
    <cellStyle name="표준 2" xfId="5" xr:uid="{00000000-0005-0000-0000-00002E000000}"/>
    <cellStyle name="표준 2 2" xfId="6" xr:uid="{00000000-0005-0000-0000-00002F000000}"/>
    <cellStyle name="표준 2 3" xfId="10" xr:uid="{00000000-0005-0000-0000-000030000000}"/>
    <cellStyle name="표준 3" xfId="2" xr:uid="{00000000-0005-0000-0000-000031000000}"/>
    <cellStyle name="표준 3 2" xfId="11" xr:uid="{00000000-0005-0000-0000-000032000000}"/>
    <cellStyle name="표준 4" xfId="50" xr:uid="{00000000-0005-0000-0000-000033000000}"/>
    <cellStyle name="하이퍼링크 2" xfId="12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workbookViewId="0">
      <selection activeCell="C25" sqref="C25"/>
    </sheetView>
  </sheetViews>
  <sheetFormatPr defaultColWidth="9" defaultRowHeight="13.5"/>
  <cols>
    <col min="1" max="2" width="9" style="2"/>
    <col min="3" max="3" width="48.5" style="1" customWidth="1"/>
    <col min="4" max="4" width="11.375" style="2" customWidth="1"/>
    <col min="5" max="5" width="19.125" style="15" customWidth="1"/>
    <col min="6" max="6" width="27.25" style="1" customWidth="1"/>
    <col min="7" max="7" width="24.375" style="2" customWidth="1"/>
    <col min="8" max="8" width="33.625" style="2" customWidth="1"/>
    <col min="9" max="16384" width="9" style="1"/>
  </cols>
  <sheetData>
    <row r="1" spans="1:8" s="4" customFormat="1" ht="26.25">
      <c r="A1" s="13" t="s">
        <v>48</v>
      </c>
      <c r="B1" s="12"/>
      <c r="D1" s="7" t="s">
        <v>18</v>
      </c>
      <c r="E1" s="14"/>
      <c r="G1" s="7"/>
      <c r="H1" s="7"/>
    </row>
    <row r="3" spans="1:8" s="3" customFormat="1" ht="18" customHeight="1">
      <c r="A3" s="5" t="s">
        <v>0</v>
      </c>
      <c r="B3" s="5" t="s">
        <v>1</v>
      </c>
      <c r="C3" s="5" t="s">
        <v>7</v>
      </c>
      <c r="D3" s="5" t="s">
        <v>9</v>
      </c>
      <c r="E3" s="6" t="s">
        <v>8</v>
      </c>
      <c r="F3" s="11" t="s">
        <v>10</v>
      </c>
      <c r="G3" s="24" t="s">
        <v>11</v>
      </c>
      <c r="H3" s="24" t="s">
        <v>12</v>
      </c>
    </row>
    <row r="4" spans="1:8" ht="30" customHeight="1">
      <c r="A4" s="71" t="s">
        <v>13</v>
      </c>
      <c r="B4" s="25" t="s">
        <v>14</v>
      </c>
      <c r="C4" s="40" t="s">
        <v>45</v>
      </c>
      <c r="D4" s="33">
        <v>44578</v>
      </c>
      <c r="E4" s="49">
        <v>14080000</v>
      </c>
      <c r="F4" s="35" t="s">
        <v>29</v>
      </c>
      <c r="G4" s="35" t="s">
        <v>34</v>
      </c>
      <c r="H4" s="26" t="s">
        <v>15</v>
      </c>
    </row>
    <row r="5" spans="1:8" ht="30" customHeight="1">
      <c r="A5" s="72"/>
      <c r="B5" s="25" t="s">
        <v>14</v>
      </c>
      <c r="C5" s="55" t="s">
        <v>46</v>
      </c>
      <c r="D5" s="33">
        <v>44589</v>
      </c>
      <c r="E5" s="56">
        <v>5197500</v>
      </c>
      <c r="F5" s="43" t="s">
        <v>47</v>
      </c>
      <c r="G5" s="35" t="s">
        <v>23</v>
      </c>
      <c r="H5" s="26" t="s">
        <v>15</v>
      </c>
    </row>
    <row r="6" spans="1:8" ht="30" customHeight="1">
      <c r="A6" s="72"/>
      <c r="B6" s="25" t="s">
        <v>14</v>
      </c>
      <c r="C6" s="41" t="s">
        <v>44</v>
      </c>
      <c r="D6" s="33">
        <v>44600</v>
      </c>
      <c r="E6" s="42">
        <v>18018000</v>
      </c>
      <c r="F6" s="43" t="s">
        <v>24</v>
      </c>
      <c r="G6" s="35" t="s">
        <v>23</v>
      </c>
      <c r="H6" s="26" t="s">
        <v>15</v>
      </c>
    </row>
    <row r="7" spans="1:8" ht="30" customHeight="1">
      <c r="A7" s="72"/>
      <c r="B7" s="25" t="s">
        <v>14</v>
      </c>
      <c r="C7" s="41" t="s">
        <v>43</v>
      </c>
      <c r="D7" s="33">
        <v>44631</v>
      </c>
      <c r="E7" s="34">
        <v>49170000</v>
      </c>
      <c r="F7" s="35" t="s">
        <v>30</v>
      </c>
      <c r="G7" s="35" t="s">
        <v>23</v>
      </c>
      <c r="H7" s="28" t="s">
        <v>22</v>
      </c>
    </row>
    <row r="8" spans="1:8" s="8" customFormat="1" ht="18" customHeight="1">
      <c r="A8" s="76" t="s">
        <v>2</v>
      </c>
      <c r="B8" s="76"/>
      <c r="C8" s="76"/>
      <c r="D8" s="76"/>
      <c r="E8" s="20">
        <f>SUM(E4:E7)</f>
        <v>86465500</v>
      </c>
      <c r="F8" s="23"/>
      <c r="G8" s="18"/>
      <c r="H8" s="18"/>
    </row>
    <row r="9" spans="1:8" ht="30" customHeight="1">
      <c r="A9" s="71" t="s">
        <v>88</v>
      </c>
      <c r="B9" s="25" t="s">
        <v>87</v>
      </c>
      <c r="C9" s="58" t="s">
        <v>86</v>
      </c>
      <c r="D9" s="59">
        <v>44657</v>
      </c>
      <c r="E9" s="60">
        <v>328590900</v>
      </c>
      <c r="F9" s="25" t="s">
        <v>24</v>
      </c>
      <c r="G9" s="25" t="s">
        <v>83</v>
      </c>
      <c r="H9" s="26" t="s">
        <v>84</v>
      </c>
    </row>
    <row r="10" spans="1:8" ht="30" customHeight="1">
      <c r="A10" s="72"/>
      <c r="B10" s="25" t="s">
        <v>87</v>
      </c>
      <c r="C10" s="58" t="s">
        <v>80</v>
      </c>
      <c r="D10" s="59">
        <v>44662</v>
      </c>
      <c r="E10" s="60">
        <v>14872000</v>
      </c>
      <c r="F10" s="25" t="s">
        <v>82</v>
      </c>
      <c r="G10" s="25" t="s">
        <v>83</v>
      </c>
      <c r="H10" s="26" t="s">
        <v>15</v>
      </c>
    </row>
    <row r="11" spans="1:8" ht="30" customHeight="1">
      <c r="A11" s="83"/>
      <c r="B11" s="25" t="s">
        <v>87</v>
      </c>
      <c r="C11" s="58" t="s">
        <v>81</v>
      </c>
      <c r="D11" s="59">
        <v>44712</v>
      </c>
      <c r="E11" s="60">
        <v>18900000</v>
      </c>
      <c r="F11" s="61" t="s">
        <v>35</v>
      </c>
      <c r="G11" s="27" t="s">
        <v>39</v>
      </c>
      <c r="H11" s="26" t="s">
        <v>85</v>
      </c>
    </row>
    <row r="12" spans="1:8" s="8" customFormat="1" ht="18" customHeight="1">
      <c r="A12" s="77" t="s">
        <v>3</v>
      </c>
      <c r="B12" s="78"/>
      <c r="C12" s="78"/>
      <c r="D12" s="79"/>
      <c r="E12" s="9">
        <f>SUM(E9:E11)</f>
        <v>362362900</v>
      </c>
      <c r="F12" s="9"/>
      <c r="G12" s="18"/>
      <c r="H12" s="38"/>
    </row>
    <row r="13" spans="1:8" ht="30" customHeight="1">
      <c r="A13" s="71" t="s">
        <v>130</v>
      </c>
      <c r="B13" s="25" t="s">
        <v>87</v>
      </c>
      <c r="C13" s="39" t="s">
        <v>117</v>
      </c>
      <c r="D13" s="33">
        <v>44748</v>
      </c>
      <c r="E13" s="34">
        <v>67000000</v>
      </c>
      <c r="F13" s="35" t="s">
        <v>118</v>
      </c>
      <c r="G13" s="25" t="s">
        <v>124</v>
      </c>
      <c r="H13" s="44" t="s">
        <v>121</v>
      </c>
    </row>
    <row r="14" spans="1:8" ht="30" customHeight="1">
      <c r="A14" s="72"/>
      <c r="B14" s="25" t="s">
        <v>87</v>
      </c>
      <c r="C14" s="39" t="s">
        <v>126</v>
      </c>
      <c r="D14" s="33">
        <v>44749</v>
      </c>
      <c r="E14" s="34">
        <v>17820000</v>
      </c>
      <c r="F14" s="35" t="s">
        <v>24</v>
      </c>
      <c r="G14" s="25" t="s">
        <v>23</v>
      </c>
      <c r="H14" s="44" t="s">
        <v>122</v>
      </c>
    </row>
    <row r="15" spans="1:8" ht="30" customHeight="1">
      <c r="A15" s="72"/>
      <c r="B15" s="25" t="s">
        <v>87</v>
      </c>
      <c r="C15" s="39" t="s">
        <v>127</v>
      </c>
      <c r="D15" s="33">
        <v>44792</v>
      </c>
      <c r="E15" s="34">
        <v>7260000</v>
      </c>
      <c r="F15" s="35" t="s">
        <v>119</v>
      </c>
      <c r="G15" s="25" t="s">
        <v>34</v>
      </c>
      <c r="H15" s="44" t="s">
        <v>123</v>
      </c>
    </row>
    <row r="16" spans="1:8" ht="30" customHeight="1">
      <c r="A16" s="72"/>
      <c r="B16" s="25" t="s">
        <v>87</v>
      </c>
      <c r="C16" s="39" t="s">
        <v>125</v>
      </c>
      <c r="D16" s="33">
        <v>44805</v>
      </c>
      <c r="E16" s="34">
        <v>16775000</v>
      </c>
      <c r="F16" s="35" t="s">
        <v>120</v>
      </c>
      <c r="G16" s="25" t="s">
        <v>23</v>
      </c>
      <c r="H16" s="44" t="s">
        <v>123</v>
      </c>
    </row>
    <row r="17" spans="1:8" ht="30" customHeight="1">
      <c r="A17" s="72"/>
      <c r="B17" s="25" t="s">
        <v>87</v>
      </c>
      <c r="C17" s="39" t="s">
        <v>128</v>
      </c>
      <c r="D17" s="33">
        <v>44809</v>
      </c>
      <c r="E17" s="34">
        <v>12460000</v>
      </c>
      <c r="F17" s="35" t="s">
        <v>47</v>
      </c>
      <c r="G17" s="25" t="s">
        <v>23</v>
      </c>
      <c r="H17" s="44" t="s">
        <v>123</v>
      </c>
    </row>
    <row r="18" spans="1:8" ht="30" customHeight="1">
      <c r="A18" s="83"/>
      <c r="B18" s="25" t="s">
        <v>87</v>
      </c>
      <c r="C18" s="39" t="s">
        <v>129</v>
      </c>
      <c r="D18" s="33">
        <v>44823</v>
      </c>
      <c r="E18" s="34">
        <v>12100000</v>
      </c>
      <c r="F18" s="35" t="s">
        <v>24</v>
      </c>
      <c r="G18" s="25" t="s">
        <v>23</v>
      </c>
      <c r="H18" s="44" t="s">
        <v>123</v>
      </c>
    </row>
    <row r="19" spans="1:8" s="8" customFormat="1" ht="18" customHeight="1">
      <c r="A19" s="77" t="s">
        <v>4</v>
      </c>
      <c r="B19" s="78"/>
      <c r="C19" s="78"/>
      <c r="D19" s="79"/>
      <c r="E19" s="20">
        <f>SUM(E13:E18)</f>
        <v>133415000</v>
      </c>
      <c r="F19" s="20"/>
      <c r="G19" s="18"/>
      <c r="H19" s="18"/>
    </row>
    <row r="20" spans="1:8" s="8" customFormat="1" ht="18" customHeight="1">
      <c r="A20" s="69"/>
      <c r="B20" s="70"/>
      <c r="C20" s="66"/>
      <c r="D20" s="67"/>
      <c r="E20" s="20"/>
      <c r="F20" s="20"/>
      <c r="G20" s="65"/>
      <c r="H20" s="65"/>
    </row>
    <row r="21" spans="1:8" ht="30" customHeight="1">
      <c r="A21" s="71" t="s">
        <v>171</v>
      </c>
      <c r="B21" s="25" t="s">
        <v>87</v>
      </c>
      <c r="C21" s="39" t="s">
        <v>159</v>
      </c>
      <c r="D21" s="33">
        <v>44851</v>
      </c>
      <c r="E21" s="34">
        <v>6600000</v>
      </c>
      <c r="F21" s="35" t="s">
        <v>165</v>
      </c>
      <c r="G21" s="25" t="s">
        <v>34</v>
      </c>
      <c r="H21" s="44" t="s">
        <v>123</v>
      </c>
    </row>
    <row r="22" spans="1:8" ht="30" customHeight="1">
      <c r="A22" s="72"/>
      <c r="B22" s="25" t="s">
        <v>87</v>
      </c>
      <c r="C22" s="39" t="s">
        <v>160</v>
      </c>
      <c r="D22" s="33">
        <v>44865</v>
      </c>
      <c r="E22" s="34">
        <v>16808000</v>
      </c>
      <c r="F22" s="35" t="s">
        <v>166</v>
      </c>
      <c r="G22" s="25" t="s">
        <v>168</v>
      </c>
      <c r="H22" s="44" t="s">
        <v>123</v>
      </c>
    </row>
    <row r="23" spans="1:8" ht="30" customHeight="1">
      <c r="A23" s="72"/>
      <c r="B23" s="25" t="s">
        <v>87</v>
      </c>
      <c r="C23" s="39" t="s">
        <v>161</v>
      </c>
      <c r="D23" s="33">
        <v>44868</v>
      </c>
      <c r="E23" s="34">
        <v>5766200</v>
      </c>
      <c r="F23" s="35" t="s">
        <v>24</v>
      </c>
      <c r="G23" s="25" t="s">
        <v>169</v>
      </c>
      <c r="H23" s="44" t="s">
        <v>123</v>
      </c>
    </row>
    <row r="24" spans="1:8" ht="30" customHeight="1">
      <c r="A24" s="72"/>
      <c r="B24" s="25" t="s">
        <v>87</v>
      </c>
      <c r="C24" s="39" t="s">
        <v>162</v>
      </c>
      <c r="D24" s="33">
        <v>44874</v>
      </c>
      <c r="E24" s="34">
        <v>6776000</v>
      </c>
      <c r="F24" s="35" t="s">
        <v>120</v>
      </c>
      <c r="G24" s="25" t="s">
        <v>169</v>
      </c>
      <c r="H24" s="44" t="s">
        <v>123</v>
      </c>
    </row>
    <row r="25" spans="1:8" ht="30" customHeight="1">
      <c r="A25" s="72"/>
      <c r="B25" s="25" t="s">
        <v>87</v>
      </c>
      <c r="C25" s="39" t="s">
        <v>163</v>
      </c>
      <c r="D25" s="33">
        <v>44874</v>
      </c>
      <c r="E25" s="34">
        <v>13992000</v>
      </c>
      <c r="F25" s="35" t="s">
        <v>167</v>
      </c>
      <c r="G25" s="25" t="s">
        <v>169</v>
      </c>
      <c r="H25" s="44" t="s">
        <v>123</v>
      </c>
    </row>
    <row r="26" spans="1:8" ht="30" customHeight="1">
      <c r="A26" s="72"/>
      <c r="B26" s="25" t="s">
        <v>87</v>
      </c>
      <c r="C26" s="39" t="s">
        <v>164</v>
      </c>
      <c r="D26" s="33">
        <v>44875</v>
      </c>
      <c r="E26" s="49">
        <v>7975000</v>
      </c>
      <c r="F26" s="35" t="s">
        <v>82</v>
      </c>
      <c r="G26" s="25" t="s">
        <v>170</v>
      </c>
      <c r="H26" s="44" t="s">
        <v>123</v>
      </c>
    </row>
    <row r="27" spans="1:8" s="8" customFormat="1" ht="18" customHeight="1">
      <c r="A27" s="80" t="s">
        <v>5</v>
      </c>
      <c r="B27" s="81"/>
      <c r="C27" s="81"/>
      <c r="D27" s="82"/>
      <c r="E27" s="50">
        <f>SUM(E26:E26)</f>
        <v>7975000</v>
      </c>
      <c r="F27" s="50"/>
      <c r="G27" s="51"/>
      <c r="H27" s="51"/>
    </row>
    <row r="28" spans="1:8" s="8" customFormat="1" ht="24.75" customHeight="1">
      <c r="A28" s="73" t="s">
        <v>6</v>
      </c>
      <c r="B28" s="74"/>
      <c r="C28" s="74"/>
      <c r="D28" s="75"/>
      <c r="E28" s="21">
        <f>E8+E12+E19+E27</f>
        <v>590218400</v>
      </c>
      <c r="F28" s="22"/>
      <c r="G28" s="16"/>
      <c r="H28" s="16"/>
    </row>
  </sheetData>
  <mergeCells count="9">
    <mergeCell ref="A4:A7"/>
    <mergeCell ref="A28:D28"/>
    <mergeCell ref="A8:D8"/>
    <mergeCell ref="A12:D12"/>
    <mergeCell ref="A19:D19"/>
    <mergeCell ref="A27:D27"/>
    <mergeCell ref="A9:A11"/>
    <mergeCell ref="A13:A18"/>
    <mergeCell ref="A21:A26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5"/>
  <sheetViews>
    <sheetView zoomScale="94" zoomScaleNormal="94" workbookViewId="0">
      <selection activeCell="E75" sqref="E75"/>
    </sheetView>
  </sheetViews>
  <sheetFormatPr defaultColWidth="9" defaultRowHeight="13.5"/>
  <cols>
    <col min="1" max="2" width="9" style="2"/>
    <col min="3" max="3" width="64.625" style="1" customWidth="1"/>
    <col min="4" max="4" width="11.375" style="2" customWidth="1"/>
    <col min="5" max="5" width="19.125" style="15" customWidth="1"/>
    <col min="6" max="6" width="29.5" style="1" customWidth="1"/>
    <col min="7" max="7" width="24.375" style="2" customWidth="1"/>
    <col min="8" max="8" width="28" style="2" customWidth="1"/>
    <col min="9" max="16384" width="9" style="1"/>
  </cols>
  <sheetData>
    <row r="1" spans="1:8" s="4" customFormat="1" ht="26.25">
      <c r="A1" s="13" t="s">
        <v>48</v>
      </c>
      <c r="B1" s="12"/>
      <c r="D1" s="7" t="s">
        <v>19</v>
      </c>
      <c r="E1" s="14"/>
      <c r="G1" s="7"/>
      <c r="H1" s="7"/>
    </row>
    <row r="3" spans="1:8" s="3" customFormat="1" ht="18" customHeight="1">
      <c r="A3" s="5" t="s">
        <v>0</v>
      </c>
      <c r="B3" s="5" t="s">
        <v>1</v>
      </c>
      <c r="C3" s="5" t="s">
        <v>7</v>
      </c>
      <c r="D3" s="5" t="s">
        <v>9</v>
      </c>
      <c r="E3" s="6" t="s">
        <v>8</v>
      </c>
      <c r="F3" s="11" t="s">
        <v>10</v>
      </c>
      <c r="G3" s="24" t="s">
        <v>11</v>
      </c>
      <c r="H3" s="24" t="s">
        <v>12</v>
      </c>
    </row>
    <row r="4" spans="1:8" ht="30" customHeight="1">
      <c r="A4" s="72" t="s">
        <v>17</v>
      </c>
      <c r="B4" s="27" t="s">
        <v>16</v>
      </c>
      <c r="C4" s="46" t="s">
        <v>49</v>
      </c>
      <c r="D4" s="33">
        <v>44578</v>
      </c>
      <c r="E4" s="34">
        <v>9900000</v>
      </c>
      <c r="F4" s="35" t="s">
        <v>25</v>
      </c>
      <c r="G4" s="35" t="s">
        <v>33</v>
      </c>
      <c r="H4" s="28" t="s">
        <v>15</v>
      </c>
    </row>
    <row r="5" spans="1:8" ht="30" customHeight="1">
      <c r="A5" s="72"/>
      <c r="B5" s="27" t="s">
        <v>16</v>
      </c>
      <c r="C5" s="40" t="s">
        <v>50</v>
      </c>
      <c r="D5" s="33">
        <v>44578</v>
      </c>
      <c r="E5" s="34">
        <v>11000000</v>
      </c>
      <c r="F5" s="35" t="s">
        <v>26</v>
      </c>
      <c r="G5" s="35" t="s">
        <v>33</v>
      </c>
      <c r="H5" s="28" t="s">
        <v>15</v>
      </c>
    </row>
    <row r="6" spans="1:8" ht="30" customHeight="1">
      <c r="A6" s="72"/>
      <c r="B6" s="27" t="s">
        <v>16</v>
      </c>
      <c r="C6" s="39" t="s">
        <v>51</v>
      </c>
      <c r="D6" s="33">
        <v>44578</v>
      </c>
      <c r="E6" s="49">
        <v>25000000</v>
      </c>
      <c r="F6" s="35" t="s">
        <v>68</v>
      </c>
      <c r="G6" s="35" t="s">
        <v>34</v>
      </c>
      <c r="H6" s="28" t="s">
        <v>78</v>
      </c>
    </row>
    <row r="7" spans="1:8" ht="30" customHeight="1">
      <c r="A7" s="72"/>
      <c r="B7" s="27" t="s">
        <v>16</v>
      </c>
      <c r="C7" s="40" t="s">
        <v>52</v>
      </c>
      <c r="D7" s="33">
        <v>44580</v>
      </c>
      <c r="E7" s="56">
        <v>9130000</v>
      </c>
      <c r="F7" s="35" t="s">
        <v>27</v>
      </c>
      <c r="G7" s="35" t="s">
        <v>31</v>
      </c>
      <c r="H7" s="28" t="s">
        <v>15</v>
      </c>
    </row>
    <row r="8" spans="1:8" ht="30" customHeight="1">
      <c r="A8" s="72"/>
      <c r="B8" s="27" t="s">
        <v>16</v>
      </c>
      <c r="C8" s="39" t="s">
        <v>53</v>
      </c>
      <c r="D8" s="33">
        <v>44588</v>
      </c>
      <c r="E8" s="49">
        <v>23700000</v>
      </c>
      <c r="F8" s="35" t="s">
        <v>37</v>
      </c>
      <c r="G8" s="35" t="s">
        <v>34</v>
      </c>
      <c r="H8" s="28" t="s">
        <v>21</v>
      </c>
    </row>
    <row r="9" spans="1:8" ht="30" customHeight="1">
      <c r="A9" s="72"/>
      <c r="B9" s="27" t="s">
        <v>16</v>
      </c>
      <c r="C9" s="55" t="s">
        <v>54</v>
      </c>
      <c r="D9" s="33">
        <v>44588</v>
      </c>
      <c r="E9" s="42">
        <v>17677000</v>
      </c>
      <c r="F9" s="43" t="s">
        <v>69</v>
      </c>
      <c r="G9" s="35" t="s">
        <v>39</v>
      </c>
      <c r="H9" s="28" t="s">
        <v>15</v>
      </c>
    </row>
    <row r="10" spans="1:8" ht="30" customHeight="1">
      <c r="A10" s="72"/>
      <c r="B10" s="27" t="s">
        <v>16</v>
      </c>
      <c r="C10" s="55" t="s">
        <v>55</v>
      </c>
      <c r="D10" s="33">
        <v>44599</v>
      </c>
      <c r="E10" s="57">
        <v>48320000</v>
      </c>
      <c r="F10" s="43" t="s">
        <v>38</v>
      </c>
      <c r="G10" s="35" t="s">
        <v>36</v>
      </c>
      <c r="H10" s="28" t="s">
        <v>22</v>
      </c>
    </row>
    <row r="11" spans="1:8" ht="30" customHeight="1">
      <c r="A11" s="72"/>
      <c r="B11" s="27" t="s">
        <v>16</v>
      </c>
      <c r="C11" s="55" t="s">
        <v>56</v>
      </c>
      <c r="D11" s="33">
        <v>44600</v>
      </c>
      <c r="E11" s="42">
        <v>11660000</v>
      </c>
      <c r="F11" s="35" t="s">
        <v>70</v>
      </c>
      <c r="G11" s="35" t="s">
        <v>36</v>
      </c>
      <c r="H11" s="28" t="s">
        <v>15</v>
      </c>
    </row>
    <row r="12" spans="1:8" ht="30" customHeight="1">
      <c r="A12" s="72"/>
      <c r="B12" s="27" t="s">
        <v>16</v>
      </c>
      <c r="C12" s="41" t="s">
        <v>57</v>
      </c>
      <c r="D12" s="33">
        <v>44609</v>
      </c>
      <c r="E12" s="42">
        <v>7260000</v>
      </c>
      <c r="F12" s="43" t="s">
        <v>71</v>
      </c>
      <c r="G12" s="35" t="s">
        <v>31</v>
      </c>
      <c r="H12" s="28" t="s">
        <v>15</v>
      </c>
    </row>
    <row r="13" spans="1:8" ht="30" customHeight="1">
      <c r="A13" s="72"/>
      <c r="B13" s="27" t="s">
        <v>16</v>
      </c>
      <c r="C13" s="41" t="s">
        <v>58</v>
      </c>
      <c r="D13" s="33">
        <v>44615</v>
      </c>
      <c r="E13" s="42">
        <v>33780000</v>
      </c>
      <c r="F13" s="43" t="s">
        <v>70</v>
      </c>
      <c r="G13" s="35" t="s">
        <v>31</v>
      </c>
      <c r="H13" s="28" t="s">
        <v>22</v>
      </c>
    </row>
    <row r="14" spans="1:8" ht="30" customHeight="1">
      <c r="A14" s="72"/>
      <c r="B14" s="27" t="s">
        <v>16</v>
      </c>
      <c r="C14" s="41" t="s">
        <v>59</v>
      </c>
      <c r="D14" s="33">
        <v>44617</v>
      </c>
      <c r="E14" s="42">
        <v>29300000</v>
      </c>
      <c r="F14" s="43" t="s">
        <v>35</v>
      </c>
      <c r="G14" s="35" t="s">
        <v>36</v>
      </c>
      <c r="H14" s="28" t="s">
        <v>22</v>
      </c>
    </row>
    <row r="15" spans="1:8" ht="30" customHeight="1">
      <c r="A15" s="72"/>
      <c r="B15" s="27" t="s">
        <v>16</v>
      </c>
      <c r="C15" s="41" t="s">
        <v>60</v>
      </c>
      <c r="D15" s="33">
        <v>44617</v>
      </c>
      <c r="E15" s="49">
        <v>44468000</v>
      </c>
      <c r="F15" s="35" t="s">
        <v>40</v>
      </c>
      <c r="G15" s="35" t="s">
        <v>31</v>
      </c>
      <c r="H15" s="28" t="s">
        <v>22</v>
      </c>
    </row>
    <row r="16" spans="1:8" ht="30" customHeight="1">
      <c r="A16" s="72"/>
      <c r="B16" s="27" t="s">
        <v>16</v>
      </c>
      <c r="C16" s="41" t="s">
        <v>61</v>
      </c>
      <c r="D16" s="33">
        <v>44627</v>
      </c>
      <c r="E16" s="34">
        <v>48500000</v>
      </c>
      <c r="F16" s="43" t="s">
        <v>72</v>
      </c>
      <c r="G16" s="35" t="s">
        <v>23</v>
      </c>
      <c r="H16" s="28" t="s">
        <v>22</v>
      </c>
    </row>
    <row r="17" spans="1:8" ht="30" customHeight="1">
      <c r="A17" s="72"/>
      <c r="B17" s="27" t="s">
        <v>16</v>
      </c>
      <c r="C17" s="41" t="s">
        <v>62</v>
      </c>
      <c r="D17" s="33">
        <v>44630</v>
      </c>
      <c r="E17" s="49">
        <v>52496840</v>
      </c>
      <c r="F17" s="35" t="s">
        <v>73</v>
      </c>
      <c r="G17" s="35" t="s">
        <v>31</v>
      </c>
      <c r="H17" s="28" t="s">
        <v>22</v>
      </c>
    </row>
    <row r="18" spans="1:8" ht="30" customHeight="1">
      <c r="A18" s="72"/>
      <c r="B18" s="27" t="s">
        <v>16</v>
      </c>
      <c r="C18" s="39" t="s">
        <v>63</v>
      </c>
      <c r="D18" s="33">
        <v>44635</v>
      </c>
      <c r="E18" s="34">
        <v>29300000</v>
      </c>
      <c r="F18" s="43" t="s">
        <v>72</v>
      </c>
      <c r="G18" s="35" t="s">
        <v>36</v>
      </c>
      <c r="H18" s="28" t="s">
        <v>22</v>
      </c>
    </row>
    <row r="19" spans="1:8" ht="30" customHeight="1">
      <c r="A19" s="72"/>
      <c r="B19" s="27" t="s">
        <v>16</v>
      </c>
      <c r="C19" s="39" t="s">
        <v>64</v>
      </c>
      <c r="D19" s="33">
        <v>44635</v>
      </c>
      <c r="E19" s="49">
        <v>24780000</v>
      </c>
      <c r="F19" s="35" t="s">
        <v>74</v>
      </c>
      <c r="G19" s="35" t="s">
        <v>31</v>
      </c>
      <c r="H19" s="28" t="s">
        <v>22</v>
      </c>
    </row>
    <row r="20" spans="1:8" ht="30" customHeight="1">
      <c r="A20" s="72"/>
      <c r="B20" s="27" t="s">
        <v>16</v>
      </c>
      <c r="C20" s="39" t="s">
        <v>79</v>
      </c>
      <c r="D20" s="33">
        <v>44636</v>
      </c>
      <c r="E20" s="49">
        <v>98900000</v>
      </c>
      <c r="F20" s="35" t="s">
        <v>41</v>
      </c>
      <c r="G20" s="35" t="s">
        <v>31</v>
      </c>
      <c r="H20" s="44" t="s">
        <v>42</v>
      </c>
    </row>
    <row r="21" spans="1:8" ht="30" customHeight="1">
      <c r="A21" s="72"/>
      <c r="B21" s="27" t="s">
        <v>16</v>
      </c>
      <c r="C21" s="55" t="s">
        <v>65</v>
      </c>
      <c r="D21" s="33">
        <v>44649</v>
      </c>
      <c r="E21" s="42">
        <v>19800000</v>
      </c>
      <c r="F21" s="43" t="s">
        <v>75</v>
      </c>
      <c r="G21" s="43" t="s">
        <v>31</v>
      </c>
      <c r="H21" s="28" t="s">
        <v>15</v>
      </c>
    </row>
    <row r="22" spans="1:8" ht="30" customHeight="1">
      <c r="A22" s="72"/>
      <c r="B22" s="27" t="s">
        <v>16</v>
      </c>
      <c r="C22" s="55" t="s">
        <v>66</v>
      </c>
      <c r="D22" s="33">
        <v>44650</v>
      </c>
      <c r="E22" s="56">
        <v>133000000</v>
      </c>
      <c r="F22" s="43" t="s">
        <v>76</v>
      </c>
      <c r="G22" s="43" t="s">
        <v>28</v>
      </c>
      <c r="H22" s="44" t="s">
        <v>42</v>
      </c>
    </row>
    <row r="23" spans="1:8" ht="30" customHeight="1">
      <c r="A23" s="72"/>
      <c r="B23" s="27" t="s">
        <v>16</v>
      </c>
      <c r="C23" s="41" t="s">
        <v>67</v>
      </c>
      <c r="D23" s="33">
        <v>44650</v>
      </c>
      <c r="E23" s="42">
        <v>7920000</v>
      </c>
      <c r="F23" s="43" t="s">
        <v>77</v>
      </c>
      <c r="G23" s="43" t="s">
        <v>36</v>
      </c>
      <c r="H23" s="28" t="s">
        <v>15</v>
      </c>
    </row>
    <row r="24" spans="1:8" s="8" customFormat="1" ht="18" customHeight="1">
      <c r="A24" s="76" t="s">
        <v>2</v>
      </c>
      <c r="B24" s="76"/>
      <c r="C24" s="76"/>
      <c r="D24" s="76"/>
      <c r="E24" s="20">
        <f>SUM(E6:E23)</f>
        <v>664991840</v>
      </c>
      <c r="F24" s="23"/>
      <c r="G24" s="18"/>
      <c r="H24" s="18"/>
    </row>
    <row r="25" spans="1:8" ht="30" customHeight="1">
      <c r="A25" s="71" t="s">
        <v>88</v>
      </c>
      <c r="B25" s="27" t="s">
        <v>116</v>
      </c>
      <c r="C25" s="58" t="s">
        <v>89</v>
      </c>
      <c r="D25" s="59">
        <v>44658</v>
      </c>
      <c r="E25" s="62">
        <v>11400000</v>
      </c>
      <c r="F25" s="25" t="s">
        <v>106</v>
      </c>
      <c r="G25" s="25" t="s">
        <v>36</v>
      </c>
      <c r="H25" s="28" t="s">
        <v>15</v>
      </c>
    </row>
    <row r="26" spans="1:8" ht="30" customHeight="1">
      <c r="A26" s="72"/>
      <c r="B26" s="27" t="s">
        <v>116</v>
      </c>
      <c r="C26" s="63" t="s">
        <v>90</v>
      </c>
      <c r="D26" s="59">
        <v>44658</v>
      </c>
      <c r="E26" s="60">
        <v>57400000</v>
      </c>
      <c r="F26" s="25" t="s">
        <v>107</v>
      </c>
      <c r="G26" s="25" t="s">
        <v>31</v>
      </c>
      <c r="H26" s="44" t="s">
        <v>42</v>
      </c>
    </row>
    <row r="27" spans="1:8" ht="30" customHeight="1">
      <c r="A27" s="72"/>
      <c r="B27" s="27" t="s">
        <v>116</v>
      </c>
      <c r="C27" s="58" t="s">
        <v>91</v>
      </c>
      <c r="D27" s="59">
        <v>44658</v>
      </c>
      <c r="E27" s="60">
        <v>14760000</v>
      </c>
      <c r="F27" s="25" t="s">
        <v>40</v>
      </c>
      <c r="G27" s="25" t="s">
        <v>36</v>
      </c>
      <c r="H27" s="28" t="s">
        <v>15</v>
      </c>
    </row>
    <row r="28" spans="1:8" ht="30" customHeight="1">
      <c r="A28" s="72"/>
      <c r="B28" s="27" t="s">
        <v>116</v>
      </c>
      <c r="C28" s="58" t="s">
        <v>92</v>
      </c>
      <c r="D28" s="59">
        <v>44662</v>
      </c>
      <c r="E28" s="60">
        <v>7000000</v>
      </c>
      <c r="F28" s="25" t="s">
        <v>38</v>
      </c>
      <c r="G28" s="25" t="s">
        <v>34</v>
      </c>
      <c r="H28" s="28" t="s">
        <v>15</v>
      </c>
    </row>
    <row r="29" spans="1:8" ht="30" customHeight="1">
      <c r="A29" s="72"/>
      <c r="B29" s="27" t="s">
        <v>116</v>
      </c>
      <c r="C29" s="58" t="s">
        <v>93</v>
      </c>
      <c r="D29" s="59">
        <v>44662</v>
      </c>
      <c r="E29" s="60">
        <v>8700000</v>
      </c>
      <c r="F29" s="25" t="s">
        <v>108</v>
      </c>
      <c r="G29" s="25" t="s">
        <v>31</v>
      </c>
      <c r="H29" s="28" t="s">
        <v>15</v>
      </c>
    </row>
    <row r="30" spans="1:8" ht="30" customHeight="1">
      <c r="A30" s="72"/>
      <c r="B30" s="27" t="s">
        <v>116</v>
      </c>
      <c r="C30" s="58" t="s">
        <v>94</v>
      </c>
      <c r="D30" s="59">
        <v>44673</v>
      </c>
      <c r="E30" s="62">
        <v>8470000</v>
      </c>
      <c r="F30" s="25" t="s">
        <v>71</v>
      </c>
      <c r="G30" s="25" t="s">
        <v>31</v>
      </c>
      <c r="H30" s="28" t="s">
        <v>15</v>
      </c>
    </row>
    <row r="31" spans="1:8" ht="30" customHeight="1">
      <c r="A31" s="72"/>
      <c r="B31" s="27" t="s">
        <v>116</v>
      </c>
      <c r="C31" s="58" t="s">
        <v>95</v>
      </c>
      <c r="D31" s="59">
        <v>44676</v>
      </c>
      <c r="E31" s="60">
        <v>7000000</v>
      </c>
      <c r="F31" s="25" t="s">
        <v>109</v>
      </c>
      <c r="G31" s="25" t="s">
        <v>36</v>
      </c>
      <c r="H31" s="28" t="s">
        <v>15</v>
      </c>
    </row>
    <row r="32" spans="1:8" ht="30" customHeight="1">
      <c r="A32" s="72"/>
      <c r="B32" s="27" t="s">
        <v>116</v>
      </c>
      <c r="C32" s="58" t="s">
        <v>96</v>
      </c>
      <c r="D32" s="59">
        <v>44679</v>
      </c>
      <c r="E32" s="60">
        <v>6000000</v>
      </c>
      <c r="F32" s="25" t="s">
        <v>110</v>
      </c>
      <c r="G32" s="25" t="s">
        <v>31</v>
      </c>
      <c r="H32" s="28" t="s">
        <v>15</v>
      </c>
    </row>
    <row r="33" spans="1:8" ht="30" customHeight="1">
      <c r="A33" s="72"/>
      <c r="B33" s="27" t="s">
        <v>116</v>
      </c>
      <c r="C33" s="58" t="s">
        <v>97</v>
      </c>
      <c r="D33" s="59">
        <v>44691</v>
      </c>
      <c r="E33" s="60">
        <v>6980000</v>
      </c>
      <c r="F33" s="25" t="s">
        <v>111</v>
      </c>
      <c r="G33" s="25" t="s">
        <v>36</v>
      </c>
      <c r="H33" s="28" t="s">
        <v>15</v>
      </c>
    </row>
    <row r="34" spans="1:8" ht="30" customHeight="1">
      <c r="A34" s="72"/>
      <c r="B34" s="27" t="s">
        <v>116</v>
      </c>
      <c r="C34" s="58" t="s">
        <v>98</v>
      </c>
      <c r="D34" s="59">
        <v>44699</v>
      </c>
      <c r="E34" s="60">
        <v>6600000</v>
      </c>
      <c r="F34" s="25" t="s">
        <v>112</v>
      </c>
      <c r="G34" s="25" t="s">
        <v>34</v>
      </c>
      <c r="H34" s="28" t="s">
        <v>15</v>
      </c>
    </row>
    <row r="35" spans="1:8" ht="30" customHeight="1">
      <c r="A35" s="72"/>
      <c r="B35" s="27" t="s">
        <v>116</v>
      </c>
      <c r="C35" s="58" t="s">
        <v>99</v>
      </c>
      <c r="D35" s="59">
        <v>44699</v>
      </c>
      <c r="E35" s="60">
        <v>15079000</v>
      </c>
      <c r="F35" s="25" t="s">
        <v>29</v>
      </c>
      <c r="G35" s="25" t="s">
        <v>36</v>
      </c>
      <c r="H35" s="28" t="s">
        <v>15</v>
      </c>
    </row>
    <row r="36" spans="1:8" ht="30" customHeight="1">
      <c r="A36" s="72"/>
      <c r="B36" s="27" t="s">
        <v>116</v>
      </c>
      <c r="C36" s="58" t="s">
        <v>100</v>
      </c>
      <c r="D36" s="59">
        <v>44704</v>
      </c>
      <c r="E36" s="62">
        <v>30380000</v>
      </c>
      <c r="F36" s="25" t="s">
        <v>113</v>
      </c>
      <c r="G36" s="25" t="s">
        <v>36</v>
      </c>
      <c r="H36" s="28" t="s">
        <v>78</v>
      </c>
    </row>
    <row r="37" spans="1:8" ht="30" customHeight="1">
      <c r="A37" s="72"/>
      <c r="B37" s="27" t="s">
        <v>116</v>
      </c>
      <c r="C37" s="58" t="s">
        <v>101</v>
      </c>
      <c r="D37" s="59">
        <v>44721</v>
      </c>
      <c r="E37" s="60">
        <v>8360000</v>
      </c>
      <c r="F37" s="64" t="s">
        <v>114</v>
      </c>
      <c r="G37" s="25" t="s">
        <v>83</v>
      </c>
      <c r="H37" s="28" t="s">
        <v>15</v>
      </c>
    </row>
    <row r="38" spans="1:8" ht="30" customHeight="1">
      <c r="A38" s="72"/>
      <c r="B38" s="27" t="s">
        <v>116</v>
      </c>
      <c r="C38" s="58" t="s">
        <v>102</v>
      </c>
      <c r="D38" s="59">
        <v>44727</v>
      </c>
      <c r="E38" s="60">
        <v>10582000</v>
      </c>
      <c r="F38" s="64" t="s">
        <v>27</v>
      </c>
      <c r="G38" s="25" t="s">
        <v>31</v>
      </c>
      <c r="H38" s="28" t="s">
        <v>15</v>
      </c>
    </row>
    <row r="39" spans="1:8" ht="30" customHeight="1">
      <c r="A39" s="72"/>
      <c r="B39" s="27" t="s">
        <v>116</v>
      </c>
      <c r="C39" s="58" t="s">
        <v>103</v>
      </c>
      <c r="D39" s="59">
        <v>44733</v>
      </c>
      <c r="E39" s="60">
        <v>8900000</v>
      </c>
      <c r="F39" s="25" t="s">
        <v>115</v>
      </c>
      <c r="G39" s="25" t="s">
        <v>28</v>
      </c>
      <c r="H39" s="28" t="s">
        <v>15</v>
      </c>
    </row>
    <row r="40" spans="1:8" ht="30" customHeight="1">
      <c r="A40" s="72"/>
      <c r="B40" s="27" t="s">
        <v>116</v>
      </c>
      <c r="C40" s="58" t="s">
        <v>104</v>
      </c>
      <c r="D40" s="59">
        <v>44742</v>
      </c>
      <c r="E40" s="60">
        <v>70000000</v>
      </c>
      <c r="F40" s="25" t="s">
        <v>113</v>
      </c>
      <c r="G40" s="25" t="s">
        <v>39</v>
      </c>
      <c r="H40" s="28" t="s">
        <v>78</v>
      </c>
    </row>
    <row r="41" spans="1:8" ht="30" customHeight="1">
      <c r="A41" s="83"/>
      <c r="B41" s="27" t="s">
        <v>116</v>
      </c>
      <c r="C41" s="58" t="s">
        <v>105</v>
      </c>
      <c r="D41" s="59">
        <v>44742</v>
      </c>
      <c r="E41" s="60">
        <v>41780000</v>
      </c>
      <c r="F41" s="25" t="s">
        <v>108</v>
      </c>
      <c r="G41" s="25" t="s">
        <v>31</v>
      </c>
      <c r="H41" s="28" t="s">
        <v>22</v>
      </c>
    </row>
    <row r="42" spans="1:8" s="8" customFormat="1" ht="18" customHeight="1">
      <c r="A42" s="76" t="s">
        <v>3</v>
      </c>
      <c r="B42" s="76"/>
      <c r="C42" s="76"/>
      <c r="D42" s="76"/>
      <c r="E42" s="9">
        <f>SUM(E25:E41)</f>
        <v>319391000</v>
      </c>
      <c r="F42" s="9"/>
      <c r="G42" s="18"/>
      <c r="H42" s="18"/>
    </row>
    <row r="43" spans="1:8" ht="30" customHeight="1">
      <c r="A43" s="71" t="s">
        <v>130</v>
      </c>
      <c r="B43" s="27" t="s">
        <v>116</v>
      </c>
      <c r="C43" s="39" t="s">
        <v>131</v>
      </c>
      <c r="D43" s="33">
        <v>44756</v>
      </c>
      <c r="E43" s="34">
        <v>11810000</v>
      </c>
      <c r="F43" s="35" t="s">
        <v>41</v>
      </c>
      <c r="G43" s="48" t="s">
        <v>31</v>
      </c>
      <c r="H43" s="28" t="s">
        <v>15</v>
      </c>
    </row>
    <row r="44" spans="1:8" ht="30" customHeight="1">
      <c r="A44" s="72"/>
      <c r="B44" s="27" t="s">
        <v>116</v>
      </c>
      <c r="C44" s="39" t="s">
        <v>132</v>
      </c>
      <c r="D44" s="33">
        <v>44768</v>
      </c>
      <c r="E44" s="34">
        <v>6170000</v>
      </c>
      <c r="F44" s="35" t="s">
        <v>145</v>
      </c>
      <c r="G44" s="48" t="s">
        <v>31</v>
      </c>
      <c r="H44" s="28" t="s">
        <v>15</v>
      </c>
    </row>
    <row r="45" spans="1:8" ht="30" customHeight="1">
      <c r="A45" s="72"/>
      <c r="B45" s="27" t="s">
        <v>116</v>
      </c>
      <c r="C45" s="39" t="s">
        <v>133</v>
      </c>
      <c r="D45" s="33">
        <v>44771</v>
      </c>
      <c r="E45" s="34">
        <v>7810000</v>
      </c>
      <c r="F45" s="35" t="s">
        <v>71</v>
      </c>
      <c r="G45" s="48" t="s">
        <v>31</v>
      </c>
      <c r="H45" s="28" t="s">
        <v>15</v>
      </c>
    </row>
    <row r="46" spans="1:8" ht="30" customHeight="1">
      <c r="A46" s="72"/>
      <c r="B46" s="27" t="s">
        <v>116</v>
      </c>
      <c r="C46" s="39" t="s">
        <v>134</v>
      </c>
      <c r="D46" s="33">
        <v>44771</v>
      </c>
      <c r="E46" s="34">
        <v>17330000</v>
      </c>
      <c r="F46" s="35" t="s">
        <v>146</v>
      </c>
      <c r="G46" s="48" t="s">
        <v>31</v>
      </c>
      <c r="H46" s="28" t="s">
        <v>15</v>
      </c>
    </row>
    <row r="47" spans="1:8" ht="30" customHeight="1">
      <c r="A47" s="72"/>
      <c r="B47" s="27" t="s">
        <v>116</v>
      </c>
      <c r="C47" s="39" t="s">
        <v>135</v>
      </c>
      <c r="D47" s="33">
        <v>44781</v>
      </c>
      <c r="E47" s="34">
        <v>49000000</v>
      </c>
      <c r="F47" s="35" t="s">
        <v>72</v>
      </c>
      <c r="G47" s="48" t="s">
        <v>36</v>
      </c>
      <c r="H47" s="28" t="s">
        <v>22</v>
      </c>
    </row>
    <row r="48" spans="1:8" ht="30" customHeight="1">
      <c r="A48" s="72"/>
      <c r="B48" s="27" t="s">
        <v>116</v>
      </c>
      <c r="C48" s="39" t="s">
        <v>136</v>
      </c>
      <c r="D48" s="33">
        <v>44789</v>
      </c>
      <c r="E48" s="34">
        <v>19400000</v>
      </c>
      <c r="F48" s="35" t="s">
        <v>147</v>
      </c>
      <c r="G48" s="48" t="s">
        <v>31</v>
      </c>
      <c r="H48" s="28" t="s">
        <v>15</v>
      </c>
    </row>
    <row r="49" spans="1:8" ht="30" customHeight="1">
      <c r="A49" s="72"/>
      <c r="B49" s="27" t="s">
        <v>116</v>
      </c>
      <c r="C49" s="39" t="s">
        <v>137</v>
      </c>
      <c r="D49" s="33">
        <v>44790</v>
      </c>
      <c r="E49" s="34">
        <v>168410000</v>
      </c>
      <c r="F49" s="35" t="s">
        <v>148</v>
      </c>
      <c r="G49" s="48" t="s">
        <v>23</v>
      </c>
      <c r="H49" s="44" t="s">
        <v>42</v>
      </c>
    </row>
    <row r="50" spans="1:8" ht="30" customHeight="1">
      <c r="A50" s="72"/>
      <c r="B50" s="27" t="s">
        <v>116</v>
      </c>
      <c r="C50" s="39" t="s">
        <v>138</v>
      </c>
      <c r="D50" s="33">
        <v>44795</v>
      </c>
      <c r="E50" s="34">
        <v>13590000</v>
      </c>
      <c r="F50" s="35" t="s">
        <v>70</v>
      </c>
      <c r="G50" s="48" t="s">
        <v>31</v>
      </c>
      <c r="H50" s="28" t="s">
        <v>15</v>
      </c>
    </row>
    <row r="51" spans="1:8" ht="30" customHeight="1">
      <c r="A51" s="72"/>
      <c r="B51" s="27" t="s">
        <v>116</v>
      </c>
      <c r="C51" s="39" t="s">
        <v>139</v>
      </c>
      <c r="D51" s="33">
        <v>44795</v>
      </c>
      <c r="E51" s="34">
        <v>48340000</v>
      </c>
      <c r="F51" s="35" t="s">
        <v>74</v>
      </c>
      <c r="G51" s="48" t="s">
        <v>31</v>
      </c>
      <c r="H51" s="28" t="s">
        <v>22</v>
      </c>
    </row>
    <row r="52" spans="1:8" ht="30" customHeight="1">
      <c r="A52" s="72"/>
      <c r="B52" s="27" t="s">
        <v>116</v>
      </c>
      <c r="C52" s="39" t="s">
        <v>140</v>
      </c>
      <c r="D52" s="33">
        <v>44798</v>
      </c>
      <c r="E52" s="49">
        <v>14762000</v>
      </c>
      <c r="F52" s="35" t="s">
        <v>27</v>
      </c>
      <c r="G52" s="48" t="s">
        <v>31</v>
      </c>
      <c r="H52" s="28" t="s">
        <v>15</v>
      </c>
    </row>
    <row r="53" spans="1:8" ht="30" customHeight="1">
      <c r="A53" s="72"/>
      <c r="B53" s="27" t="s">
        <v>116</v>
      </c>
      <c r="C53" s="39" t="s">
        <v>141</v>
      </c>
      <c r="D53" s="33">
        <v>44798</v>
      </c>
      <c r="E53" s="49">
        <v>6450000</v>
      </c>
      <c r="F53" s="35" t="s">
        <v>149</v>
      </c>
      <c r="G53" s="48" t="s">
        <v>31</v>
      </c>
      <c r="H53" s="28" t="s">
        <v>15</v>
      </c>
    </row>
    <row r="54" spans="1:8" ht="30" customHeight="1">
      <c r="A54" s="72"/>
      <c r="B54" s="27" t="s">
        <v>116</v>
      </c>
      <c r="C54" s="39" t="s">
        <v>142</v>
      </c>
      <c r="D54" s="33">
        <v>44799</v>
      </c>
      <c r="E54" s="34">
        <v>5346000</v>
      </c>
      <c r="F54" s="35" t="s">
        <v>40</v>
      </c>
      <c r="G54" s="48" t="s">
        <v>36</v>
      </c>
      <c r="H54" s="28" t="s">
        <v>15</v>
      </c>
    </row>
    <row r="55" spans="1:8" ht="30" customHeight="1">
      <c r="A55" s="72"/>
      <c r="B55" s="27" t="s">
        <v>116</v>
      </c>
      <c r="C55" s="39" t="s">
        <v>143</v>
      </c>
      <c r="D55" s="33">
        <v>44802</v>
      </c>
      <c r="E55" s="34">
        <v>5782000</v>
      </c>
      <c r="F55" s="35" t="s">
        <v>150</v>
      </c>
      <c r="G55" s="48" t="s">
        <v>31</v>
      </c>
      <c r="H55" s="28" t="s">
        <v>15</v>
      </c>
    </row>
    <row r="56" spans="1:8" ht="30" customHeight="1">
      <c r="A56" s="72"/>
      <c r="B56" s="27" t="s">
        <v>116</v>
      </c>
      <c r="C56" s="39" t="s">
        <v>144</v>
      </c>
      <c r="D56" s="33">
        <v>44806</v>
      </c>
      <c r="E56" s="34">
        <v>15000000</v>
      </c>
      <c r="F56" s="35" t="s">
        <v>151</v>
      </c>
      <c r="G56" s="48" t="s">
        <v>34</v>
      </c>
      <c r="H56" s="28" t="s">
        <v>15</v>
      </c>
    </row>
    <row r="57" spans="1:8" ht="30" customHeight="1">
      <c r="A57" s="83"/>
      <c r="B57" s="27" t="s">
        <v>116</v>
      </c>
      <c r="C57" s="46" t="s">
        <v>152</v>
      </c>
      <c r="D57" s="33">
        <v>44832</v>
      </c>
      <c r="E57" s="47">
        <v>19470000</v>
      </c>
      <c r="F57" s="48" t="s">
        <v>153</v>
      </c>
      <c r="G57" s="48" t="s">
        <v>36</v>
      </c>
      <c r="H57" s="28" t="s">
        <v>15</v>
      </c>
    </row>
    <row r="58" spans="1:8" s="8" customFormat="1" ht="18" customHeight="1">
      <c r="A58" s="77" t="s">
        <v>4</v>
      </c>
      <c r="B58" s="78"/>
      <c r="C58" s="79"/>
      <c r="D58" s="68"/>
      <c r="E58" s="20">
        <f>SUM(E43:E57)</f>
        <v>408670000</v>
      </c>
      <c r="F58" s="20"/>
      <c r="G58" s="18"/>
      <c r="H58" s="18"/>
    </row>
    <row r="59" spans="1:8" ht="30" customHeight="1">
      <c r="A59" s="71" t="s">
        <v>171</v>
      </c>
      <c r="B59" s="27" t="s">
        <v>116</v>
      </c>
      <c r="C59" s="39" t="s">
        <v>172</v>
      </c>
      <c r="D59" s="33">
        <v>44845</v>
      </c>
      <c r="E59" s="34">
        <v>19360000</v>
      </c>
      <c r="F59" s="35" t="s">
        <v>173</v>
      </c>
      <c r="G59" s="25" t="s">
        <v>31</v>
      </c>
      <c r="H59" s="28" t="s">
        <v>15</v>
      </c>
    </row>
    <row r="60" spans="1:8" ht="30" customHeight="1">
      <c r="A60" s="72"/>
      <c r="B60" s="27" t="s">
        <v>116</v>
      </c>
      <c r="C60" s="39" t="s">
        <v>174</v>
      </c>
      <c r="D60" s="33">
        <v>44851</v>
      </c>
      <c r="E60" s="49">
        <v>6600000</v>
      </c>
      <c r="F60" s="35" t="s">
        <v>74</v>
      </c>
      <c r="G60" s="25" t="s">
        <v>31</v>
      </c>
      <c r="H60" s="28" t="s">
        <v>15</v>
      </c>
    </row>
    <row r="61" spans="1:8" ht="30" customHeight="1">
      <c r="A61" s="72"/>
      <c r="B61" s="27" t="s">
        <v>116</v>
      </c>
      <c r="C61" s="39" t="s">
        <v>175</v>
      </c>
      <c r="D61" s="33">
        <v>44853</v>
      </c>
      <c r="E61" s="49">
        <v>45078000</v>
      </c>
      <c r="F61" s="35" t="s">
        <v>176</v>
      </c>
      <c r="G61" s="25" t="s">
        <v>31</v>
      </c>
      <c r="H61" s="28" t="s">
        <v>22</v>
      </c>
    </row>
    <row r="62" spans="1:8" ht="30" customHeight="1">
      <c r="A62" s="72"/>
      <c r="B62" s="27" t="s">
        <v>116</v>
      </c>
      <c r="C62" s="39" t="s">
        <v>177</v>
      </c>
      <c r="D62" s="33">
        <v>44867</v>
      </c>
      <c r="E62" s="49">
        <v>9980000</v>
      </c>
      <c r="F62" s="35" t="s">
        <v>179</v>
      </c>
      <c r="G62" s="25" t="s">
        <v>36</v>
      </c>
      <c r="H62" s="28" t="s">
        <v>15</v>
      </c>
    </row>
    <row r="63" spans="1:8" ht="30" customHeight="1">
      <c r="A63" s="72"/>
      <c r="B63" s="27" t="s">
        <v>116</v>
      </c>
      <c r="C63" s="39" t="s">
        <v>178</v>
      </c>
      <c r="D63" s="33">
        <v>44867</v>
      </c>
      <c r="E63" s="34">
        <v>48630000</v>
      </c>
      <c r="F63" s="35" t="s">
        <v>38</v>
      </c>
      <c r="G63" s="25" t="s">
        <v>36</v>
      </c>
      <c r="H63" s="28" t="s">
        <v>22</v>
      </c>
    </row>
    <row r="64" spans="1:8" ht="30" customHeight="1">
      <c r="A64" s="72"/>
      <c r="B64" s="27" t="s">
        <v>116</v>
      </c>
      <c r="C64" s="39" t="s">
        <v>180</v>
      </c>
      <c r="D64" s="33">
        <v>44869</v>
      </c>
      <c r="E64" s="34">
        <v>16060000</v>
      </c>
      <c r="F64" s="35" t="s">
        <v>114</v>
      </c>
      <c r="G64" s="25" t="s">
        <v>83</v>
      </c>
      <c r="H64" s="28" t="s">
        <v>15</v>
      </c>
    </row>
    <row r="65" spans="1:8" ht="30" customHeight="1">
      <c r="A65" s="72"/>
      <c r="B65" s="27" t="s">
        <v>116</v>
      </c>
      <c r="C65" s="39" t="s">
        <v>181</v>
      </c>
      <c r="D65" s="33">
        <v>44879</v>
      </c>
      <c r="E65" s="34">
        <v>9250000</v>
      </c>
      <c r="F65" s="35" t="s">
        <v>108</v>
      </c>
      <c r="G65" s="25" t="s">
        <v>31</v>
      </c>
      <c r="H65" s="28" t="s">
        <v>15</v>
      </c>
    </row>
    <row r="66" spans="1:8" ht="30" customHeight="1">
      <c r="A66" s="72"/>
      <c r="B66" s="27" t="s">
        <v>116</v>
      </c>
      <c r="C66" s="39" t="s">
        <v>182</v>
      </c>
      <c r="D66" s="33">
        <v>44880</v>
      </c>
      <c r="E66" s="34">
        <v>16300000</v>
      </c>
      <c r="F66" s="35" t="s">
        <v>190</v>
      </c>
      <c r="G66" s="25" t="s">
        <v>31</v>
      </c>
      <c r="H66" s="28" t="s">
        <v>15</v>
      </c>
    </row>
    <row r="67" spans="1:8" ht="30" customHeight="1">
      <c r="A67" s="72"/>
      <c r="B67" s="27" t="s">
        <v>116</v>
      </c>
      <c r="C67" s="39" t="s">
        <v>183</v>
      </c>
      <c r="D67" s="33">
        <v>44880</v>
      </c>
      <c r="E67" s="34">
        <v>12800000</v>
      </c>
      <c r="F67" s="35" t="s">
        <v>191</v>
      </c>
      <c r="G67" s="25" t="s">
        <v>39</v>
      </c>
      <c r="H67" s="28" t="s">
        <v>15</v>
      </c>
    </row>
    <row r="68" spans="1:8" ht="30" customHeight="1">
      <c r="A68" s="72"/>
      <c r="B68" s="27" t="s">
        <v>116</v>
      </c>
      <c r="C68" s="39" t="s">
        <v>184</v>
      </c>
      <c r="D68" s="33">
        <v>44886</v>
      </c>
      <c r="E68" s="49">
        <v>8200000</v>
      </c>
      <c r="F68" s="35" t="s">
        <v>77</v>
      </c>
      <c r="G68" s="25" t="s">
        <v>36</v>
      </c>
      <c r="H68" s="28" t="s">
        <v>15</v>
      </c>
    </row>
    <row r="69" spans="1:8" ht="30" customHeight="1">
      <c r="A69" s="72"/>
      <c r="B69" s="27" t="s">
        <v>116</v>
      </c>
      <c r="C69" s="39" t="s">
        <v>185</v>
      </c>
      <c r="D69" s="33">
        <v>44894</v>
      </c>
      <c r="E69" s="49">
        <v>8470000</v>
      </c>
      <c r="F69" s="35" t="s">
        <v>192</v>
      </c>
      <c r="G69" s="25" t="s">
        <v>83</v>
      </c>
      <c r="H69" s="28" t="s">
        <v>15</v>
      </c>
    </row>
    <row r="70" spans="1:8" ht="30" customHeight="1">
      <c r="A70" s="72"/>
      <c r="B70" s="27" t="s">
        <v>116</v>
      </c>
      <c r="C70" s="39" t="s">
        <v>186</v>
      </c>
      <c r="D70" s="33">
        <v>44895</v>
      </c>
      <c r="E70" s="49">
        <v>7650000</v>
      </c>
      <c r="F70" s="35" t="s">
        <v>108</v>
      </c>
      <c r="G70" s="25" t="s">
        <v>31</v>
      </c>
      <c r="H70" s="28" t="s">
        <v>15</v>
      </c>
    </row>
    <row r="71" spans="1:8" ht="30" customHeight="1">
      <c r="A71" s="72"/>
      <c r="B71" s="27" t="s">
        <v>116</v>
      </c>
      <c r="C71" s="39" t="s">
        <v>187</v>
      </c>
      <c r="D71" s="33">
        <v>44897</v>
      </c>
      <c r="E71" s="34">
        <v>19400000</v>
      </c>
      <c r="F71" s="35" t="s">
        <v>147</v>
      </c>
      <c r="G71" s="25" t="s">
        <v>31</v>
      </c>
      <c r="H71" s="28" t="s">
        <v>15</v>
      </c>
    </row>
    <row r="72" spans="1:8" ht="30" customHeight="1">
      <c r="A72" s="72"/>
      <c r="B72" s="27" t="s">
        <v>116</v>
      </c>
      <c r="C72" s="39" t="s">
        <v>188</v>
      </c>
      <c r="D72" s="33">
        <v>44902</v>
      </c>
      <c r="E72" s="34">
        <v>17000000</v>
      </c>
      <c r="F72" s="35" t="s">
        <v>192</v>
      </c>
      <c r="G72" s="25" t="s">
        <v>39</v>
      </c>
      <c r="H72" s="28" t="s">
        <v>15</v>
      </c>
    </row>
    <row r="73" spans="1:8" ht="30" customHeight="1">
      <c r="A73" s="83"/>
      <c r="B73" s="27" t="s">
        <v>116</v>
      </c>
      <c r="C73" s="39" t="s">
        <v>189</v>
      </c>
      <c r="D73" s="33">
        <v>44909</v>
      </c>
      <c r="E73" s="34">
        <v>12700000</v>
      </c>
      <c r="F73" s="35" t="s">
        <v>193</v>
      </c>
      <c r="G73" s="25" t="s">
        <v>31</v>
      </c>
      <c r="H73" s="28" t="s">
        <v>15</v>
      </c>
    </row>
    <row r="74" spans="1:8" s="8" customFormat="1" ht="18" customHeight="1">
      <c r="A74" s="76" t="s">
        <v>5</v>
      </c>
      <c r="B74" s="76"/>
      <c r="C74" s="76"/>
      <c r="D74" s="76"/>
      <c r="E74" s="19">
        <f>SUM(E59:E73)</f>
        <v>257478000</v>
      </c>
      <c r="F74" s="19"/>
      <c r="G74" s="18"/>
      <c r="H74" s="18"/>
    </row>
    <row r="75" spans="1:8" s="8" customFormat="1" ht="24.75" customHeight="1">
      <c r="A75" s="84" t="s">
        <v>6</v>
      </c>
      <c r="B75" s="84"/>
      <c r="C75" s="84"/>
      <c r="D75" s="84"/>
      <c r="E75" s="21">
        <f>E24+E42+E58+E74</f>
        <v>1650530840</v>
      </c>
      <c r="F75" s="22"/>
      <c r="G75" s="16"/>
      <c r="H75" s="16"/>
    </row>
  </sheetData>
  <mergeCells count="9">
    <mergeCell ref="A74:D74"/>
    <mergeCell ref="A75:D75"/>
    <mergeCell ref="A4:A23"/>
    <mergeCell ref="A24:D24"/>
    <mergeCell ref="A42:D42"/>
    <mergeCell ref="A25:A41"/>
    <mergeCell ref="A43:A57"/>
    <mergeCell ref="A59:A73"/>
    <mergeCell ref="A58:C58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"/>
  <sheetViews>
    <sheetView workbookViewId="0">
      <selection activeCell="E26" sqref="E25:E26"/>
    </sheetView>
  </sheetViews>
  <sheetFormatPr defaultColWidth="9" defaultRowHeight="13.5"/>
  <cols>
    <col min="1" max="1" width="9" style="2"/>
    <col min="2" max="2" width="10.875" style="2" bestFit="1" customWidth="1"/>
    <col min="3" max="3" width="48.5" style="1" customWidth="1"/>
    <col min="4" max="4" width="11.375" style="2" customWidth="1"/>
    <col min="5" max="5" width="19.125" style="15" customWidth="1"/>
    <col min="6" max="6" width="17.375" style="1" customWidth="1"/>
    <col min="7" max="8" width="24.375" style="2" customWidth="1"/>
    <col min="9" max="16384" width="9" style="1"/>
  </cols>
  <sheetData>
    <row r="1" spans="1:8" s="4" customFormat="1" ht="26.25">
      <c r="A1" s="13" t="s">
        <v>48</v>
      </c>
      <c r="B1" s="12"/>
      <c r="D1" s="7" t="s">
        <v>20</v>
      </c>
      <c r="E1" s="14"/>
      <c r="G1" s="7"/>
      <c r="H1" s="7"/>
    </row>
    <row r="3" spans="1:8" s="3" customFormat="1" ht="18" customHeight="1">
      <c r="A3" s="5" t="s">
        <v>0</v>
      </c>
      <c r="B3" s="5" t="s">
        <v>1</v>
      </c>
      <c r="C3" s="5" t="s">
        <v>7</v>
      </c>
      <c r="D3" s="5" t="s">
        <v>9</v>
      </c>
      <c r="E3" s="6" t="s">
        <v>8</v>
      </c>
      <c r="F3" s="11" t="s">
        <v>10</v>
      </c>
      <c r="G3" s="24" t="s">
        <v>11</v>
      </c>
      <c r="H3" s="24" t="s">
        <v>12</v>
      </c>
    </row>
    <row r="4" spans="1:8" ht="30" customHeight="1">
      <c r="A4" s="37" t="s">
        <v>32</v>
      </c>
      <c r="B4" s="27"/>
      <c r="C4" s="32"/>
      <c r="D4" s="33"/>
      <c r="E4" s="34"/>
      <c r="F4" s="35"/>
      <c r="G4" s="31"/>
      <c r="H4" s="26"/>
    </row>
    <row r="5" spans="1:8" s="8" customFormat="1" ht="18" customHeight="1">
      <c r="A5" s="77" t="s">
        <v>2</v>
      </c>
      <c r="B5" s="78"/>
      <c r="C5" s="78"/>
      <c r="D5" s="79"/>
      <c r="E5" s="20">
        <f>SUM(E4)</f>
        <v>0</v>
      </c>
      <c r="F5" s="23"/>
      <c r="G5" s="18"/>
      <c r="H5" s="18"/>
    </row>
    <row r="6" spans="1:8" ht="29.25" customHeight="1">
      <c r="A6" s="45" t="s">
        <v>32</v>
      </c>
      <c r="B6" s="27"/>
      <c r="C6" s="39"/>
      <c r="D6" s="33"/>
      <c r="E6" s="34"/>
      <c r="F6" s="35"/>
      <c r="G6" s="25"/>
      <c r="H6" s="26"/>
    </row>
    <row r="7" spans="1:8" s="8" customFormat="1" ht="18" customHeight="1">
      <c r="A7" s="76" t="s">
        <v>3</v>
      </c>
      <c r="B7" s="76"/>
      <c r="C7" s="76"/>
      <c r="D7" s="76"/>
      <c r="E7" s="9">
        <f>SUM(E6:E6)</f>
        <v>0</v>
      </c>
      <c r="F7" s="9"/>
      <c r="G7" s="18"/>
      <c r="H7" s="18"/>
    </row>
    <row r="8" spans="1:8" ht="30" customHeight="1">
      <c r="A8" s="17" t="s">
        <v>155</v>
      </c>
      <c r="B8" s="33" t="s">
        <v>156</v>
      </c>
      <c r="C8" s="36" t="s">
        <v>154</v>
      </c>
      <c r="D8" s="29">
        <v>44795</v>
      </c>
      <c r="E8" s="10">
        <v>5390000</v>
      </c>
      <c r="F8" s="25" t="s">
        <v>157</v>
      </c>
      <c r="G8" s="25" t="s">
        <v>158</v>
      </c>
      <c r="H8" s="28" t="s">
        <v>15</v>
      </c>
    </row>
    <row r="9" spans="1:8" s="8" customFormat="1" ht="18" customHeight="1">
      <c r="A9" s="76" t="s">
        <v>4</v>
      </c>
      <c r="B9" s="76"/>
      <c r="C9" s="76"/>
      <c r="D9" s="76"/>
      <c r="E9" s="20">
        <f>SUM(E8)</f>
        <v>5390000</v>
      </c>
      <c r="F9" s="20"/>
      <c r="G9" s="18"/>
      <c r="H9" s="18"/>
    </row>
    <row r="10" spans="1:8" ht="30" customHeight="1">
      <c r="A10" s="45" t="s">
        <v>32</v>
      </c>
      <c r="C10" s="52"/>
      <c r="D10" s="33"/>
      <c r="E10" s="53"/>
      <c r="F10" s="54"/>
      <c r="H10" s="26"/>
    </row>
    <row r="11" spans="1:8" s="8" customFormat="1" ht="18" customHeight="1">
      <c r="A11" s="76" t="s">
        <v>5</v>
      </c>
      <c r="B11" s="76"/>
      <c r="C11" s="76"/>
      <c r="D11" s="76"/>
      <c r="E11" s="19">
        <f>SUM(E10)</f>
        <v>0</v>
      </c>
      <c r="F11" s="19"/>
      <c r="G11" s="18"/>
      <c r="H11" s="18"/>
    </row>
    <row r="12" spans="1:8" s="8" customFormat="1" ht="24.75" customHeight="1">
      <c r="A12" s="84" t="s">
        <v>6</v>
      </c>
      <c r="B12" s="84"/>
      <c r="C12" s="84"/>
      <c r="D12" s="84"/>
      <c r="E12" s="30">
        <f>E5+E7+E9+E11</f>
        <v>5390000</v>
      </c>
      <c r="F12" s="22"/>
      <c r="G12" s="16"/>
      <c r="H12" s="16"/>
    </row>
  </sheetData>
  <mergeCells count="5">
    <mergeCell ref="A5:D5"/>
    <mergeCell ref="A11:D11"/>
    <mergeCell ref="A12:D12"/>
    <mergeCell ref="A7:D7"/>
    <mergeCell ref="A9:D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물품</vt:lpstr>
      <vt:lpstr>용역</vt:lpstr>
      <vt:lpstr>공사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강기선</cp:lastModifiedBy>
  <dcterms:created xsi:type="dcterms:W3CDTF">2017-03-06T02:31:54Z</dcterms:created>
  <dcterms:modified xsi:type="dcterms:W3CDTF">2023-01-11T00:35:35Z</dcterms:modified>
</cp:coreProperties>
</file>