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2021년 경영지원팀\10. 계약현황\사전정보공개\수의계약 현황\"/>
    </mc:Choice>
  </mc:AlternateContent>
  <xr:revisionPtr revIDLastSave="0" documentId="8_{35B0F624-B6F4-462C-86E9-369DC9B20B38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2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E41" i="2" l="1"/>
  <c r="E21" i="1"/>
  <c r="E33" i="2" l="1"/>
  <c r="E17" i="1"/>
  <c r="E11" i="3" l="1"/>
  <c r="E26" i="2"/>
  <c r="E15" i="1"/>
  <c r="E5" i="3" l="1"/>
  <c r="E17" i="3" l="1"/>
  <c r="E13" i="3"/>
  <c r="E13" i="2"/>
  <c r="E9" i="1"/>
  <c r="E18" i="3" l="1"/>
  <c r="E22" i="1"/>
  <c r="E42" i="2"/>
</calcChain>
</file>

<file path=xl/sharedStrings.xml><?xml version="1.0" encoding="utf-8"?>
<sst xmlns="http://schemas.openxmlformats.org/spreadsheetml/2006/main" count="545" uniqueCount="164">
  <si>
    <t>분기</t>
    <phoneticPr fontId="2" type="noConversion"/>
  </si>
  <si>
    <t>구분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</si>
  <si>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</si>
  <si>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</si>
  <si>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</si>
  <si>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</si>
  <si>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</si>
  <si>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</si>
  <si>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계약금액(원)</t>
    <phoneticPr fontId="2" type="noConversion"/>
  </si>
  <si>
    <t>계약일자</t>
    <phoneticPr fontId="2" type="noConversion"/>
  </si>
  <si>
    <t>업체</t>
    <phoneticPr fontId="2" type="noConversion"/>
  </si>
  <si>
    <t>담당부서</t>
    <phoneticPr fontId="2" type="noConversion"/>
  </si>
  <si>
    <t>수의계약사유</t>
    <phoneticPr fontId="2" type="noConversion"/>
  </si>
  <si>
    <t>1분기</t>
    <phoneticPr fontId="2" type="noConversion"/>
  </si>
  <si>
    <t>물품</t>
    <phoneticPr fontId="13" type="noConversion"/>
  </si>
  <si>
    <t>추정가격 2천만원이하</t>
    <phoneticPr fontId="14" type="noConversion"/>
  </si>
  <si>
    <t>용역</t>
    <phoneticPr fontId="13" type="noConversion"/>
  </si>
  <si>
    <t>2분기</t>
    <phoneticPr fontId="2" type="noConversion"/>
  </si>
  <si>
    <t>4분기</t>
    <phoneticPr fontId="2" type="noConversion"/>
  </si>
  <si>
    <t>1분기</t>
    <phoneticPr fontId="2" type="noConversion"/>
  </si>
  <si>
    <t>4분기</t>
    <phoneticPr fontId="2" type="noConversion"/>
  </si>
  <si>
    <t>3분기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</si>
  <si>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</si>
  <si>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</si>
  <si>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</si>
  <si>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경쟁부존재(기재부 지정업체)</t>
    <phoneticPr fontId="14" type="noConversion"/>
  </si>
  <si>
    <t>여성기업(5천만원 이하)</t>
    <phoneticPr fontId="14" type="noConversion"/>
  </si>
  <si>
    <t>카탈로깅팀</t>
    <phoneticPr fontId="2" type="noConversion"/>
  </si>
  <si>
    <t>보존관리팀</t>
    <phoneticPr fontId="2" type="noConversion"/>
  </si>
  <si>
    <t>시네마테크팀</t>
    <phoneticPr fontId="2" type="noConversion"/>
  </si>
  <si>
    <t>영상복원팀</t>
    <phoneticPr fontId="2" type="noConversion"/>
  </si>
  <si>
    <t>연구전시팀</t>
    <phoneticPr fontId="2" type="noConversion"/>
  </si>
  <si>
    <t>수집팀</t>
    <phoneticPr fontId="2" type="noConversion"/>
  </si>
  <si>
    <t>경영관리팀</t>
    <phoneticPr fontId="2" type="noConversion"/>
  </si>
  <si>
    <t>㈜태창엠피필름</t>
    <phoneticPr fontId="2" type="noConversion"/>
  </si>
  <si>
    <t>㈜오알피연구소</t>
    <phoneticPr fontId="2" type="noConversion"/>
  </si>
  <si>
    <t>삼덕회계법인</t>
    <phoneticPr fontId="2" type="noConversion"/>
  </si>
  <si>
    <t>한미회계법인</t>
    <phoneticPr fontId="2" type="noConversion"/>
  </si>
  <si>
    <t>시네서브자람</t>
    <phoneticPr fontId="2" type="noConversion"/>
  </si>
  <si>
    <t>정책기획팀</t>
    <phoneticPr fontId="2" type="noConversion"/>
  </si>
  <si>
    <t>공사</t>
    <phoneticPr fontId="2" type="noConversion"/>
  </si>
  <si>
    <t>리오소닉</t>
    <phoneticPr fontId="2" type="noConversion"/>
  </si>
  <si>
    <t>아이비인터내셔널</t>
    <phoneticPr fontId="2" type="noConversion"/>
  </si>
  <si>
    <t xml:space="preserve"> 파주보존센터 현상약품 구입 계약  </t>
    <phoneticPr fontId="2" type="noConversion"/>
  </si>
  <si>
    <t xml:space="preserve"> 2020년 필름 초산화방지약품 구입 계약  </t>
    <phoneticPr fontId="2" type="noConversion"/>
  </si>
  <si>
    <t xml:space="preserve"> 한국영화박물관 교육실 냉난방기 구입 및 설치 계약 </t>
    <phoneticPr fontId="2" type="noConversion"/>
  </si>
  <si>
    <t xml:space="preserve"> 2020년 상암 영상도서관 열람용 비디오 자료 구입</t>
    <phoneticPr fontId="2" type="noConversion"/>
  </si>
  <si>
    <t>2020년 디지털 영상자료 아카이빙용 LTO테이프 구입</t>
    <phoneticPr fontId="2" type="noConversion"/>
  </si>
  <si>
    <t>우전미디어</t>
    <phoneticPr fontId="2" type="noConversion"/>
  </si>
  <si>
    <t>㈜삼상정보시스템</t>
    <phoneticPr fontId="2" type="noConversion"/>
  </si>
  <si>
    <t xml:space="preserve">베스트샵북가좌점(주) </t>
    <phoneticPr fontId="2" type="noConversion"/>
  </si>
  <si>
    <t>2020년 한국영상자료원 수의계약현황</t>
    <phoneticPr fontId="2" type="noConversion"/>
  </si>
  <si>
    <t>2019년도 기재부 공공기관 고객만족도 조사 용역 계약</t>
  </si>
  <si>
    <t xml:space="preserve">2019년도 한국영상자료원 외부 회계감사 실시 계약 </t>
    <phoneticPr fontId="2" type="noConversion"/>
  </si>
  <si>
    <t xml:space="preserve">2020년 상암 영상도서관 실내환경 유지관리 계약 </t>
    <phoneticPr fontId="2" type="noConversion"/>
  </si>
  <si>
    <t xml:space="preserve">2020년 온라인 VOD 서비스용 국영문 자막제작(번역포함) 및 타임코드 편집 계약 </t>
    <phoneticPr fontId="2" type="noConversion"/>
  </si>
  <si>
    <t xml:space="preserve"> 블라인드 NCS기반 능력중심 채용을 위한 연간 채용대행 용역 계약  </t>
    <phoneticPr fontId="2" type="noConversion"/>
  </si>
  <si>
    <t xml:space="preserve"> &lt;네이버 후원 제휴사업&gt; 스케치 영상 제작 계약  </t>
    <phoneticPr fontId="2" type="noConversion"/>
  </si>
  <si>
    <t xml:space="preserve">4월~5월 시네마테크KOFA 기획전 ‘영화와 공간’한글자막 제작 및 운용 계약 </t>
    <phoneticPr fontId="2" type="noConversion"/>
  </si>
  <si>
    <t xml:space="preserve"> 국도극장 35밀리 영사기 등 조립 및 수선 계약  </t>
    <phoneticPr fontId="2" type="noConversion"/>
  </si>
  <si>
    <t>㈜기술과가치</t>
    <phoneticPr fontId="2" type="noConversion"/>
  </si>
  <si>
    <t>은나노매직크린</t>
    <phoneticPr fontId="2" type="noConversion"/>
  </si>
  <si>
    <t>㈜플리토</t>
    <phoneticPr fontId="2" type="noConversion"/>
  </si>
  <si>
    <t>㈜아이두마케팅</t>
    <phoneticPr fontId="2" type="noConversion"/>
  </si>
  <si>
    <t>한국영상자료원 지원사업 정산 관련 회계검사 계약</t>
    <phoneticPr fontId="2" type="noConversion"/>
  </si>
  <si>
    <t xml:space="preserve">시네마테크KOFA 로비 환경개선 공사 계약  </t>
    <phoneticPr fontId="2" type="noConversion"/>
  </si>
  <si>
    <t>㈜네스홈아이앤티</t>
  </si>
  <si>
    <t xml:space="preserve">파주보존센터 현상약품 구입 계약 </t>
    <phoneticPr fontId="2" type="noConversion"/>
  </si>
  <si>
    <t xml:space="preserve">2020년 디지털 영상자료 아카이빙용 LTO테이프 구입 계약 </t>
    <phoneticPr fontId="2" type="noConversion"/>
  </si>
  <si>
    <t xml:space="preserve">2020년 필름 보존캔 제작 계약 </t>
    <phoneticPr fontId="2" type="noConversion"/>
  </si>
  <si>
    <t xml:space="preserve">지류자료 탈산시스템 운영 용품(탈산용액) 구입 계약 </t>
    <phoneticPr fontId="2" type="noConversion"/>
  </si>
  <si>
    <t xml:space="preserve">정보화 데이터 백업스토리지 구입 계약 </t>
    <phoneticPr fontId="2" type="noConversion"/>
  </si>
  <si>
    <t>㈜새빛엠엔에스</t>
    <phoneticPr fontId="2" type="noConversion"/>
  </si>
  <si>
    <t>㈜센추리이씨</t>
    <phoneticPr fontId="2" type="noConversion"/>
  </si>
  <si>
    <t>(사)한국장애인문인복지후원회</t>
    <phoneticPr fontId="2" type="noConversion"/>
  </si>
  <si>
    <t>카탈로깅팀</t>
    <phoneticPr fontId="2" type="noConversion"/>
  </si>
  <si>
    <t>2,000만원 이하 수의계약</t>
    <phoneticPr fontId="2" type="noConversion"/>
  </si>
  <si>
    <t>중증장애인기업</t>
    <phoneticPr fontId="2" type="noConversion"/>
  </si>
  <si>
    <t>물품</t>
    <phoneticPr fontId="2" type="noConversion"/>
  </si>
  <si>
    <t xml:space="preserve">‘5·18민주화운동’기관 사업 관련 영화인 인터뷰 영상 제작 용역 계약 </t>
    <phoneticPr fontId="35" type="noConversion"/>
  </si>
  <si>
    <t xml:space="preserve"> 4월~5월 시네마테크KOFA 기획전 ‘영화와 공간’한글자막 제작 및 운용 계약  </t>
    <phoneticPr fontId="35" type="noConversion"/>
  </si>
  <si>
    <t xml:space="preserve"> 5월 시네마테크KOFA‘영화와 공간’프로그램 홍보물 제작 계약</t>
    <phoneticPr fontId="35" type="noConversion"/>
  </si>
  <si>
    <t xml:space="preserve">영상도서관 정기간행물 목차정보 DB구축 용역 계약 </t>
    <phoneticPr fontId="35" type="noConversion"/>
  </si>
  <si>
    <t xml:space="preserve"> &lt;노르베르트 베버&gt; 컬렉션 구축 및 필름 디지털화 방안 조사·연구 용역 계약  </t>
    <phoneticPr fontId="35" type="noConversion"/>
  </si>
  <si>
    <t xml:space="preserve"> &lt;관 주도 비극영화&gt; 컬렉션 자료 조사·연구 용역 계약  </t>
    <phoneticPr fontId="35" type="noConversion"/>
  </si>
  <si>
    <t xml:space="preserve"> 우수영상물 다국어자막 DVD 제작 배포를 위한 번역 계약  </t>
    <phoneticPr fontId="35" type="noConversion"/>
  </si>
  <si>
    <t xml:space="preserve"> 1950-60년대 외화전단 해제 원고 작성 용역 계약  </t>
    <phoneticPr fontId="35" type="noConversion"/>
  </si>
  <si>
    <t xml:space="preserve">&lt;원더랜드&gt;(김태용 감독) 세트장 VR 촬영 수집 계약 </t>
    <phoneticPr fontId="35" type="noConversion"/>
  </si>
  <si>
    <t xml:space="preserve">&lt;김학성-김충남 기증자료&gt; 컬렉션 자료 조사·연구 용역 계약 </t>
    <phoneticPr fontId="35" type="noConversion"/>
  </si>
  <si>
    <t xml:space="preserve"> 한국영화 아카이빙 및 활용 분야 코로나19 극복을 위한 동영상 제작 계약  </t>
    <phoneticPr fontId="35" type="noConversion"/>
  </si>
  <si>
    <t xml:space="preserve"> 한국영화박물관 기획전시Ⅰ전시도록 제작 계약  </t>
    <phoneticPr fontId="35" type="noConversion"/>
  </si>
  <si>
    <t>연분홍치마</t>
    <phoneticPr fontId="2" type="noConversion"/>
  </si>
  <si>
    <t>그림삼경</t>
    <phoneticPr fontId="2" type="noConversion"/>
  </si>
  <si>
    <t>㈜더원비스</t>
    <phoneticPr fontId="2" type="noConversion"/>
  </si>
  <si>
    <t>소원씨아카이빙</t>
    <phoneticPr fontId="2" type="noConversion"/>
  </si>
  <si>
    <t>한상언영화사연구소</t>
    <phoneticPr fontId="2" type="noConversion"/>
  </si>
  <si>
    <t>㈜벤타브이알</t>
    <phoneticPr fontId="2" type="noConversion"/>
  </si>
  <si>
    <t>영화연구소 녹성</t>
    <phoneticPr fontId="2" type="noConversion"/>
  </si>
  <si>
    <t>원투비</t>
    <phoneticPr fontId="2" type="noConversion"/>
  </si>
  <si>
    <t>연구전시팀</t>
    <phoneticPr fontId="2" type="noConversion"/>
  </si>
  <si>
    <t>국가계약법시행령제26조제6항</t>
    <phoneticPr fontId="2" type="noConversion"/>
  </si>
  <si>
    <t>2분기</t>
    <phoneticPr fontId="2" type="noConversion"/>
  </si>
  <si>
    <t xml:space="preserve">영상도서관 환경개선 공사 계약 </t>
    <phoneticPr fontId="2" type="noConversion"/>
  </si>
  <si>
    <t>한국영화박물관 기획전시Ⅰ전시설계 및 제작설치 공사 계약</t>
    <phoneticPr fontId="2" type="noConversion"/>
  </si>
  <si>
    <t xml:space="preserve"> 국도극장 35밀리 영사기 등 전시 쇼케이스 제작 및 설치 공사 계약 </t>
    <phoneticPr fontId="2" type="noConversion"/>
  </si>
  <si>
    <t xml:space="preserve"> 시네마테크KOFA 로비 환경개선 추가 공사 계약  </t>
    <phoneticPr fontId="2" type="noConversion"/>
  </si>
  <si>
    <t xml:space="preserve"> 영상도서관 환경 개선(부분 리모델링) 추가 시설공사 계약  </t>
    <phoneticPr fontId="2" type="noConversion"/>
  </si>
  <si>
    <t>몽상스</t>
    <phoneticPr fontId="2" type="noConversion"/>
  </si>
  <si>
    <t>㈜디자인마룬</t>
    <phoneticPr fontId="2" type="noConversion"/>
  </si>
  <si>
    <t>디자인 누하</t>
    <phoneticPr fontId="2" type="noConversion"/>
  </si>
  <si>
    <t>㈜티와이디앤디</t>
    <phoneticPr fontId="2" type="noConversion"/>
  </si>
  <si>
    <t>수집팀</t>
    <phoneticPr fontId="2" type="noConversion"/>
  </si>
  <si>
    <t>여성기업</t>
    <phoneticPr fontId="2" type="noConversion"/>
  </si>
  <si>
    <t>추정가격 3천만원이하</t>
    <phoneticPr fontId="14" type="noConversion"/>
  </si>
  <si>
    <t xml:space="preserve">2분기 </t>
    <phoneticPr fontId="2" type="noConversion"/>
  </si>
  <si>
    <t>공사</t>
    <phoneticPr fontId="2" type="noConversion"/>
  </si>
  <si>
    <t>업무용 컴퓨터 업그레이드 부품 구입 및 설치</t>
    <phoneticPr fontId="2" type="noConversion"/>
  </si>
  <si>
    <t>㈜피어닷컴</t>
    <phoneticPr fontId="2" type="noConversion"/>
  </si>
  <si>
    <t>3분기</t>
    <phoneticPr fontId="2" type="noConversion"/>
  </si>
  <si>
    <t>물품</t>
    <phoneticPr fontId="2" type="noConversion"/>
  </si>
  <si>
    <t>파주보존센터 수세수재이용실 MEMBRANE FILTER 교체</t>
    <phoneticPr fontId="2" type="noConversion"/>
  </si>
  <si>
    <t xml:space="preserve"> &lt;관 주도 비극영화&gt; 컬렉션 자료 조사·연구 용역(2차) </t>
    <phoneticPr fontId="2" type="noConversion"/>
  </si>
  <si>
    <t xml:space="preserve"> 파주보존센터 아카이브 스토리지 수선</t>
    <phoneticPr fontId="2" type="noConversion"/>
  </si>
  <si>
    <t>영상융합콘텐츠 창작 방안 조사·연구 용역</t>
    <phoneticPr fontId="2" type="noConversion"/>
  </si>
  <si>
    <t xml:space="preserve"> 영화진흥위원회 소장자료 복사수집 디지털 스캔</t>
    <phoneticPr fontId="2" type="noConversion"/>
  </si>
  <si>
    <t>&lt;신문기사로 본 조선영화 1931&gt; 편집디자인 및 우수영상물 해설책자 제작</t>
    <phoneticPr fontId="2" type="noConversion"/>
  </si>
  <si>
    <t>㈜새벽두레</t>
    <phoneticPr fontId="2" type="noConversion"/>
  </si>
  <si>
    <t>코이탱크㈜</t>
    <phoneticPr fontId="2" type="noConversion"/>
  </si>
  <si>
    <t>기린제작사</t>
    <phoneticPr fontId="2" type="noConversion"/>
  </si>
  <si>
    <t>㈜다온디앤에스</t>
    <phoneticPr fontId="2" type="noConversion"/>
  </si>
  <si>
    <t>현실문화연구</t>
    <phoneticPr fontId="2" type="noConversion"/>
  </si>
  <si>
    <t>용역</t>
    <phoneticPr fontId="2" type="noConversion"/>
  </si>
  <si>
    <t>한국영화박물관 소극장 부분 리모델링 공사</t>
    <phoneticPr fontId="2" type="noConversion"/>
  </si>
  <si>
    <t xml:space="preserve">한국영화박물관 온라인 교육용 장비 구입 계약 </t>
    <phoneticPr fontId="2" type="noConversion"/>
  </si>
  <si>
    <t xml:space="preserve"> 스팸메일 차단시스템 라이선스 갱신 계약  </t>
    <phoneticPr fontId="2" type="noConversion"/>
  </si>
  <si>
    <t xml:space="preserve"> 시네마테크KOFA 영사 ICMP 서버 부품 교체 계약  </t>
    <phoneticPr fontId="2" type="noConversion"/>
  </si>
  <si>
    <t>㈜그린주의</t>
    <phoneticPr fontId="2" type="noConversion"/>
  </si>
  <si>
    <t>㈜위즈마인소프트</t>
    <phoneticPr fontId="2" type="noConversion"/>
  </si>
  <si>
    <t>㈜고일플러스</t>
    <phoneticPr fontId="2" type="noConversion"/>
  </si>
  <si>
    <t>시네마테크팀</t>
    <phoneticPr fontId="2" type="noConversion"/>
  </si>
  <si>
    <t>추정가격 2천만원이하</t>
  </si>
  <si>
    <t>장애인기업</t>
    <phoneticPr fontId="2" type="noConversion"/>
  </si>
  <si>
    <t>4분기</t>
    <phoneticPr fontId="2" type="noConversion"/>
  </si>
  <si>
    <t>물품</t>
    <phoneticPr fontId="2" type="noConversion"/>
  </si>
  <si>
    <t xml:space="preserve"> 찾아가는 영화관 자동차극장 영사장비 임차 계약  </t>
    <phoneticPr fontId="2" type="noConversion"/>
  </si>
  <si>
    <t>찾아가는 영화관 자동차극장 스크린 임차 계약</t>
    <phoneticPr fontId="2" type="noConversion"/>
  </si>
  <si>
    <t xml:space="preserve">한국영화박물관 상설전시 실감콘텐츠 제작설치 용역 계약 </t>
    <phoneticPr fontId="2" type="noConversion"/>
  </si>
  <si>
    <t xml:space="preserve">복원작 소개 영문 자료집 제작 계약  </t>
    <phoneticPr fontId="2" type="noConversion"/>
  </si>
  <si>
    <t xml:space="preserve">한국영화박물관 기획전시Ⅱ 전시영상물 제작 계약 </t>
    <phoneticPr fontId="2" type="noConversion"/>
  </si>
  <si>
    <t xml:space="preserve"> 한국영화박물관 기획전시Ⅱ 설계 및 전시콘텐츠 제작 용역 계약  </t>
    <phoneticPr fontId="2" type="noConversion"/>
  </si>
  <si>
    <t xml:space="preserve">기관 연하장 제작 및 발송 계약 </t>
    <phoneticPr fontId="2" type="noConversion"/>
  </si>
  <si>
    <t>씨티에스</t>
    <phoneticPr fontId="2" type="noConversion"/>
  </si>
  <si>
    <t>㈜본다빈치아트</t>
    <phoneticPr fontId="2" type="noConversion"/>
  </si>
  <si>
    <t>프로파간다</t>
    <phoneticPr fontId="2" type="noConversion"/>
  </si>
  <si>
    <t>레요사 크리에이티브</t>
    <phoneticPr fontId="2" type="noConversion"/>
  </si>
  <si>
    <t xml:space="preserve">4분기 </t>
    <phoneticPr fontId="2" type="noConversion"/>
  </si>
  <si>
    <t>용역</t>
    <phoneticPr fontId="2" type="noConversion"/>
  </si>
  <si>
    <t xml:space="preserve"> 파주보존센터 2층 전망테크 바닥 방수 공사 계약  </t>
    <phoneticPr fontId="2" type="noConversion"/>
  </si>
  <si>
    <t xml:space="preserve"> 파주보존센터 필름음향 디지털복원 시스템 설치 공사 계약  </t>
    <phoneticPr fontId="2" type="noConversion"/>
  </si>
  <si>
    <t xml:space="preserve">파주보존센터 옥상 바닥 크랙 보수 공사 계약 </t>
    <phoneticPr fontId="2" type="noConversion"/>
  </si>
  <si>
    <t>한일페이트</t>
    <phoneticPr fontId="2" type="noConversion"/>
  </si>
  <si>
    <t>㈜이담에스티</t>
    <phoneticPr fontId="2" type="noConversion"/>
  </si>
  <si>
    <t>한일페인트</t>
    <phoneticPr fontId="2" type="noConversion"/>
  </si>
  <si>
    <t>공사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</si>
</sst>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3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2" borderId="1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  <xf numFmtId="0" fontId="10" fillId="0" borderId="0"/>
  </cellStyleXfs>
  <cellXfs count="74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8" fillId="3" borderId="1" xfId="1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41" fontId="8" fillId="4" borderId="1" xfId="0" applyNumberFormat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6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41" fontId="8" fillId="3" borderId="1" xfId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1" fontId="31" fillId="0" borderId="1" xfId="4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4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14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14" fontId="31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4" fontId="3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2" fillId="0" borderId="1" xfId="0" applyFont="1" applyFill="1" applyBorder="1" applyAlignment="1">
      <alignment horizontal="left" vertical="center" wrapText="1" shrinkToFit="1"/>
    </xf>
    <xf numFmtId="41" fontId="32" fillId="0" borderId="1" xfId="4" applyFont="1" applyFill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33" fillId="6" borderId="1" xfId="5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 shrinkToFi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4" applyFont="1" applyBorder="1" applyAlignment="1">
      <alignment vertical="center"/>
    </xf>
    <xf numFmtId="41" fontId="36" fillId="0" borderId="1" xfId="4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3">
    <cellStyle name="20% - 강조색5" xfId="42" builtinId="46" customBuiltin="1"/>
    <cellStyle name="20% - 강조색6" xfId="46" builtinId="50" customBuiltin="1"/>
    <cellStyle name="40% - 강조색1" xfId="30" builtinId="31" customBuiltin="1"/>
    <cellStyle name="40% - 강조색2" xfId="33" builtinId="35" customBuiltin="1"/>
    <cellStyle name="40% - 강조색3" xfId="36" builtinId="39" customBuiltin="1"/>
    <cellStyle name="40% - 강조색4" xfId="39" builtinId="43" customBuiltin="1"/>
    <cellStyle name="40% - 강조색5" xfId="43" builtinId="47" customBuiltin="1"/>
    <cellStyle name="40% - 강조색6" xfId="47" builtinId="51" customBuiltin="1"/>
    <cellStyle name="60% - 강조색1" xfId="31" builtinId="32" customBuiltin="1"/>
    <cellStyle name="60% - 강조색2" xfId="34" builtinId="36" customBuiltin="1"/>
    <cellStyle name="60% - 강조색3" xfId="37" builtinId="40" customBuiltin="1"/>
    <cellStyle name="60% - 강조색4" xfId="40" builtinId="44" customBuiltin="1"/>
    <cellStyle name="60% - 강조색5" xfId="44" builtinId="48" customBuiltin="1"/>
    <cellStyle name="60% - 강조색6" xfId="48" builtinId="52" customBuiltin="1"/>
    <cellStyle name="강조색1" xfId="29" builtinId="29" customBuiltin="1"/>
    <cellStyle name="강조색2" xfId="32" builtinId="33" customBuiltin="1"/>
    <cellStyle name="강조색3" xfId="35" builtinId="37" customBuiltin="1"/>
    <cellStyle name="강조색4" xfId="38" builtinId="41" customBuiltin="1"/>
    <cellStyle name="강조색5" xfId="41" builtinId="45" customBuiltin="1"/>
    <cellStyle name="강조색6" xfId="45" builtinId="49" customBuiltin="1"/>
    <cellStyle name="경고문" xfId="26" builtinId="11" customBuiltin="1"/>
    <cellStyle name="계산" xfId="23" builtinId="22" customBuiltin="1"/>
    <cellStyle name="나쁨" xfId="19" builtinId="27" customBuiltin="1"/>
    <cellStyle name="메모 2" xfId="3" xr:uid="{00000000-0005-0000-0000-000017000000}"/>
    <cellStyle name="메모 2 2" xfId="9" xr:uid="{00000000-0005-0000-0000-000018000000}"/>
    <cellStyle name="메모 3" xfId="51" xr:uid="{00000000-0005-0000-0000-000019000000}"/>
    <cellStyle name="백분율 2" xfId="7" xr:uid="{00000000-0005-0000-0000-00001A000000}"/>
    <cellStyle name="백분율 3" xfId="49" xr:uid="{00000000-0005-0000-0000-00001B000000}"/>
    <cellStyle name="보통" xfId="20" builtinId="28" customBuiltin="1"/>
    <cellStyle name="설명 텍스트" xfId="27" builtinId="53" customBuiltin="1"/>
    <cellStyle name="셀 확인" xfId="25" builtinId="23" customBuiltin="1"/>
    <cellStyle name="쉼표 [0]" xfId="1" builtinId="6"/>
    <cellStyle name="쉼표 [0] 2" xfId="4" xr:uid="{00000000-0005-0000-0000-000020000000}"/>
    <cellStyle name="쉼표 [0] 3" xfId="8" xr:uid="{00000000-0005-0000-0000-000021000000}"/>
    <cellStyle name="연결된 셀" xfId="24" builtinId="24" customBuiltin="1"/>
    <cellStyle name="요약" xfId="28" builtinId="25" customBuiltin="1"/>
    <cellStyle name="입력" xfId="21" builtinId="20" customBuiltin="1"/>
    <cellStyle name="제목" xfId="13" builtinId="15" customBuiltin="1"/>
    <cellStyle name="제목 1" xfId="14" builtinId="16" customBuiltin="1"/>
    <cellStyle name="제목 2" xfId="15" builtinId="17" customBuiltin="1"/>
    <cellStyle name="제목 3" xfId="16" builtinId="18" customBuiltin="1"/>
    <cellStyle name="제목 4" xfId="17" builtinId="19" customBuiltin="1"/>
    <cellStyle name="좋음" xfId="18" builtinId="26" customBuiltin="1"/>
    <cellStyle name="출력" xfId="22" builtinId="21" customBuiltin="1"/>
    <cellStyle name="표준" xfId="0" builtinId="0"/>
    <cellStyle name="표준 12 10" xfId="52" xr:uid="{00000000-0005-0000-0000-00002D000000}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0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C7" sqref="C7"/>
    </sheetView>
  </sheetViews>
  <sheetFormatPr defaultRowHeight="13.5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27.25" style="1" customWidth="1"/>
    <col min="7" max="8" width="24.375" style="2" customWidth="1"/>
    <col min="9" max="16384" width="9" style="1"/>
  </cols>
  <sheetData>
    <row r="1" spans="1:8" s="4" customFormat="1" ht="26.25">
      <c r="A1" s="13" t="s">
        <v>51</v>
      </c>
      <c r="B1" s="12"/>
      <c r="D1" s="7" t="s">
        <v>22</v>
      </c>
      <c r="E1" s="14"/>
      <c r="G1" s="7"/>
      <c r="H1" s="7"/>
    </row>
    <row r="3" spans="1:8" s="3" customFormat="1" ht="18" customHeight="1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>
      <c r="A4" s="55" t="s">
        <v>13</v>
      </c>
      <c r="B4" s="25" t="s">
        <v>14</v>
      </c>
      <c r="C4" s="46" t="s">
        <v>46</v>
      </c>
      <c r="D4" s="48">
        <v>43871</v>
      </c>
      <c r="E4" s="37">
        <v>12320000</v>
      </c>
      <c r="F4" s="38" t="s">
        <v>48</v>
      </c>
      <c r="G4" s="30" t="s">
        <v>32</v>
      </c>
      <c r="H4" s="26" t="s">
        <v>15</v>
      </c>
    </row>
    <row r="5" spans="1:8" ht="30" customHeight="1">
      <c r="A5" s="56"/>
      <c r="B5" s="25" t="s">
        <v>14</v>
      </c>
      <c r="C5" s="46" t="s">
        <v>47</v>
      </c>
      <c r="D5" s="48">
        <v>43873</v>
      </c>
      <c r="E5" s="37">
        <v>47520000</v>
      </c>
      <c r="F5" s="38" t="s">
        <v>49</v>
      </c>
      <c r="G5" s="30" t="s">
        <v>28</v>
      </c>
      <c r="H5" s="28" t="s">
        <v>26</v>
      </c>
    </row>
    <row r="6" spans="1:8" ht="30" customHeight="1">
      <c r="A6" s="56"/>
      <c r="B6" s="25" t="s">
        <v>14</v>
      </c>
      <c r="C6" s="47" t="s">
        <v>43</v>
      </c>
      <c r="D6" s="36">
        <v>43896</v>
      </c>
      <c r="E6" s="37">
        <v>7004900</v>
      </c>
      <c r="F6" s="38" t="s">
        <v>42</v>
      </c>
      <c r="G6" s="30" t="s">
        <v>30</v>
      </c>
      <c r="H6" s="26" t="s">
        <v>15</v>
      </c>
    </row>
    <row r="7" spans="1:8" ht="30" customHeight="1">
      <c r="A7" s="56"/>
      <c r="B7" s="25" t="s">
        <v>14</v>
      </c>
      <c r="C7" s="46" t="s">
        <v>44</v>
      </c>
      <c r="D7" s="36">
        <v>43902</v>
      </c>
      <c r="E7" s="37">
        <v>17472400</v>
      </c>
      <c r="F7" s="38" t="s">
        <v>34</v>
      </c>
      <c r="G7" s="30" t="s">
        <v>28</v>
      </c>
      <c r="H7" s="26" t="s">
        <v>15</v>
      </c>
    </row>
    <row r="8" spans="1:8" ht="30" customHeight="1">
      <c r="A8" s="56"/>
      <c r="B8" s="25" t="s">
        <v>14</v>
      </c>
      <c r="C8" s="46" t="s">
        <v>45</v>
      </c>
      <c r="D8" s="36">
        <v>43909</v>
      </c>
      <c r="E8" s="37">
        <v>6130000</v>
      </c>
      <c r="F8" s="38" t="s">
        <v>50</v>
      </c>
      <c r="G8" s="30" t="s">
        <v>31</v>
      </c>
      <c r="H8" s="26" t="s">
        <v>15</v>
      </c>
    </row>
    <row r="9" spans="1:8" s="8" customFormat="1" ht="18" customHeight="1">
      <c r="A9" s="60" t="s">
        <v>2</v>
      </c>
      <c r="B9" s="60"/>
      <c r="C9" s="60"/>
      <c r="D9" s="60"/>
      <c r="E9" s="20">
        <f>SUM(E4:E8)</f>
        <v>90447300</v>
      </c>
      <c r="F9" s="23"/>
      <c r="G9" s="18"/>
      <c r="H9" s="18"/>
    </row>
    <row r="10" spans="1:8" ht="30" customHeight="1">
      <c r="A10" s="55" t="s">
        <v>17</v>
      </c>
      <c r="B10" s="25" t="s">
        <v>78</v>
      </c>
      <c r="C10" s="46" t="s">
        <v>67</v>
      </c>
      <c r="D10" s="36">
        <v>43927</v>
      </c>
      <c r="E10" s="37">
        <v>6270000</v>
      </c>
      <c r="F10" s="38" t="s">
        <v>42</v>
      </c>
      <c r="G10" s="25" t="s">
        <v>30</v>
      </c>
      <c r="H10" s="26" t="s">
        <v>15</v>
      </c>
    </row>
    <row r="11" spans="1:8" ht="30" customHeight="1">
      <c r="A11" s="56"/>
      <c r="B11" s="25" t="s">
        <v>78</v>
      </c>
      <c r="C11" s="46" t="s">
        <v>68</v>
      </c>
      <c r="D11" s="36">
        <v>43944</v>
      </c>
      <c r="E11" s="37">
        <v>13736800</v>
      </c>
      <c r="F11" s="38" t="s">
        <v>72</v>
      </c>
      <c r="G11" s="25" t="s">
        <v>28</v>
      </c>
      <c r="H11" s="26" t="s">
        <v>15</v>
      </c>
    </row>
    <row r="12" spans="1:8" ht="30" customHeight="1">
      <c r="A12" s="56"/>
      <c r="B12" s="25" t="s">
        <v>78</v>
      </c>
      <c r="C12" s="46" t="s">
        <v>69</v>
      </c>
      <c r="D12" s="36">
        <v>43949</v>
      </c>
      <c r="E12" s="37">
        <v>19800000</v>
      </c>
      <c r="F12" s="38" t="s">
        <v>34</v>
      </c>
      <c r="G12" s="25" t="s">
        <v>28</v>
      </c>
      <c r="H12" s="26" t="s">
        <v>15</v>
      </c>
    </row>
    <row r="13" spans="1:8" ht="30" customHeight="1">
      <c r="A13" s="56"/>
      <c r="B13" s="25" t="s">
        <v>78</v>
      </c>
      <c r="C13" s="46" t="s">
        <v>70</v>
      </c>
      <c r="D13" s="36">
        <v>43959</v>
      </c>
      <c r="E13" s="37">
        <v>9350000</v>
      </c>
      <c r="F13" s="38" t="s">
        <v>73</v>
      </c>
      <c r="G13" s="25" t="s">
        <v>28</v>
      </c>
      <c r="H13" s="26" t="s">
        <v>15</v>
      </c>
    </row>
    <row r="14" spans="1:8" ht="30" customHeight="1">
      <c r="A14" s="64"/>
      <c r="B14" s="25" t="s">
        <v>78</v>
      </c>
      <c r="C14" s="46" t="s">
        <v>71</v>
      </c>
      <c r="D14" s="36">
        <v>43971</v>
      </c>
      <c r="E14" s="37">
        <v>11990000</v>
      </c>
      <c r="F14" s="38" t="s">
        <v>74</v>
      </c>
      <c r="G14" s="25" t="s">
        <v>75</v>
      </c>
      <c r="H14" s="53" t="s">
        <v>77</v>
      </c>
    </row>
    <row r="15" spans="1:8" s="8" customFormat="1" ht="18" customHeight="1">
      <c r="A15" s="61" t="s">
        <v>3</v>
      </c>
      <c r="B15" s="62"/>
      <c r="C15" s="62"/>
      <c r="D15" s="63"/>
      <c r="E15" s="9">
        <f>SUM(E10:E14)</f>
        <v>61146800</v>
      </c>
      <c r="F15" s="9"/>
      <c r="G15" s="18"/>
      <c r="H15" s="45"/>
    </row>
    <row r="16" spans="1:8" ht="30" customHeight="1">
      <c r="A16" s="25" t="s">
        <v>118</v>
      </c>
      <c r="B16" s="40" t="s">
        <v>119</v>
      </c>
      <c r="C16" s="42" t="s">
        <v>116</v>
      </c>
      <c r="D16" s="41">
        <v>44095</v>
      </c>
      <c r="E16" s="10">
        <v>9988000</v>
      </c>
      <c r="F16" s="25" t="s">
        <v>117</v>
      </c>
      <c r="G16" s="25" t="s">
        <v>27</v>
      </c>
      <c r="H16" s="26" t="s">
        <v>15</v>
      </c>
    </row>
    <row r="17" spans="1:8" s="8" customFormat="1" ht="18" customHeight="1">
      <c r="A17" s="61" t="s">
        <v>4</v>
      </c>
      <c r="B17" s="62"/>
      <c r="C17" s="62"/>
      <c r="D17" s="63"/>
      <c r="E17" s="20">
        <f>SUM(E16)</f>
        <v>9988000</v>
      </c>
      <c r="F17" s="20"/>
      <c r="G17" s="18"/>
      <c r="H17" s="18"/>
    </row>
    <row r="18" spans="1:8" ht="30" customHeight="1">
      <c r="A18" s="70" t="s">
        <v>142</v>
      </c>
      <c r="B18" s="40" t="s">
        <v>143</v>
      </c>
      <c r="C18" s="66" t="s">
        <v>133</v>
      </c>
      <c r="D18" s="67">
        <v>44125</v>
      </c>
      <c r="E18" s="68">
        <v>28953500</v>
      </c>
      <c r="F18" s="73" t="s">
        <v>136</v>
      </c>
      <c r="G18" s="25" t="s">
        <v>31</v>
      </c>
      <c r="H18" s="26" t="s">
        <v>141</v>
      </c>
    </row>
    <row r="19" spans="1:8" ht="30" customHeight="1">
      <c r="A19" s="71"/>
      <c r="B19" s="40" t="s">
        <v>143</v>
      </c>
      <c r="C19" s="66" t="s">
        <v>134</v>
      </c>
      <c r="D19" s="67">
        <v>44131</v>
      </c>
      <c r="E19" s="69">
        <v>7040000</v>
      </c>
      <c r="F19" s="73" t="s">
        <v>137</v>
      </c>
      <c r="G19" s="25" t="s">
        <v>27</v>
      </c>
      <c r="H19" s="26" t="s">
        <v>140</v>
      </c>
    </row>
    <row r="20" spans="1:8" ht="30" customHeight="1">
      <c r="A20" s="72"/>
      <c r="B20" s="40" t="s">
        <v>143</v>
      </c>
      <c r="C20" s="66" t="s">
        <v>135</v>
      </c>
      <c r="D20" s="67">
        <v>44153</v>
      </c>
      <c r="E20" s="68">
        <v>10000000</v>
      </c>
      <c r="F20" s="73" t="s">
        <v>138</v>
      </c>
      <c r="G20" s="25" t="s">
        <v>139</v>
      </c>
      <c r="H20" s="26" t="s">
        <v>140</v>
      </c>
    </row>
    <row r="21" spans="1:8" s="8" customFormat="1" ht="18" customHeight="1">
      <c r="A21" s="61" t="s">
        <v>5</v>
      </c>
      <c r="B21" s="62"/>
      <c r="C21" s="62"/>
      <c r="D21" s="63"/>
      <c r="E21" s="19">
        <f>SUM(E18:E20)</f>
        <v>45993500</v>
      </c>
      <c r="F21" s="19"/>
      <c r="G21" s="18"/>
      <c r="H21" s="18"/>
    </row>
    <row r="22" spans="1:8" s="8" customFormat="1" ht="24.75" customHeight="1">
      <c r="A22" s="57" t="s">
        <v>6</v>
      </c>
      <c r="B22" s="58"/>
      <c r="C22" s="58"/>
      <c r="D22" s="59"/>
      <c r="E22" s="21">
        <f>E9+E15+E17+E21</f>
        <v>207575600</v>
      </c>
      <c r="F22" s="22"/>
      <c r="G22" s="16"/>
      <c r="H22" s="16"/>
    </row>
  </sheetData>
  <mergeCells count="8">
    <mergeCell ref="A4:A8"/>
    <mergeCell ref="A22:D22"/>
    <mergeCell ref="A9:D9"/>
    <mergeCell ref="A15:D15"/>
    <mergeCell ref="A17:D17"/>
    <mergeCell ref="A21:D21"/>
    <mergeCell ref="A10:A14"/>
    <mergeCell ref="A18:A2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topLeftCell="A25" workbookViewId="0">
      <selection activeCell="E42" sqref="E42"/>
    </sheetView>
  </sheetViews>
  <sheetFormatPr defaultRowHeight="13.5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>
      <c r="A1" s="13" t="s">
        <v>51</v>
      </c>
      <c r="B1" s="12"/>
      <c r="D1" s="7" t="s">
        <v>23</v>
      </c>
      <c r="E1" s="14"/>
      <c r="G1" s="7"/>
      <c r="H1" s="7"/>
    </row>
    <row r="3" spans="1:8" s="3" customFormat="1" ht="18" customHeight="1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>
      <c r="A4" s="56" t="s">
        <v>19</v>
      </c>
      <c r="B4" s="27" t="s">
        <v>16</v>
      </c>
      <c r="C4" s="49" t="s">
        <v>52</v>
      </c>
      <c r="D4" s="36">
        <v>43840</v>
      </c>
      <c r="E4" s="51">
        <v>23500000</v>
      </c>
      <c r="F4" s="38" t="s">
        <v>60</v>
      </c>
      <c r="G4" s="38" t="s">
        <v>39</v>
      </c>
      <c r="H4" s="28" t="s">
        <v>25</v>
      </c>
    </row>
    <row r="5" spans="1:8" ht="30" customHeight="1">
      <c r="A5" s="56"/>
      <c r="B5" s="27" t="s">
        <v>16</v>
      </c>
      <c r="C5" s="49" t="s">
        <v>64</v>
      </c>
      <c r="D5" s="36">
        <v>43843</v>
      </c>
      <c r="E5" s="51">
        <v>11000000</v>
      </c>
      <c r="F5" s="38" t="s">
        <v>36</v>
      </c>
      <c r="G5" s="38" t="s">
        <v>33</v>
      </c>
      <c r="H5" s="28" t="s">
        <v>15</v>
      </c>
    </row>
    <row r="6" spans="1:8" ht="30" customHeight="1">
      <c r="A6" s="56"/>
      <c r="B6" s="27" t="s">
        <v>16</v>
      </c>
      <c r="C6" s="50" t="s">
        <v>53</v>
      </c>
      <c r="D6" s="48">
        <v>43847</v>
      </c>
      <c r="E6" s="51">
        <v>8800000</v>
      </c>
      <c r="F6" s="52" t="s">
        <v>37</v>
      </c>
      <c r="G6" s="38" t="s">
        <v>33</v>
      </c>
      <c r="H6" s="28" t="s">
        <v>15</v>
      </c>
    </row>
    <row r="7" spans="1:8" ht="30" customHeight="1">
      <c r="A7" s="56"/>
      <c r="B7" s="27" t="s">
        <v>16</v>
      </c>
      <c r="C7" s="50" t="s">
        <v>54</v>
      </c>
      <c r="D7" s="48">
        <v>43851</v>
      </c>
      <c r="E7" s="37">
        <v>13280000</v>
      </c>
      <c r="F7" s="38" t="s">
        <v>61</v>
      </c>
      <c r="G7" s="38" t="s">
        <v>32</v>
      </c>
      <c r="H7" s="28" t="s">
        <v>15</v>
      </c>
    </row>
    <row r="8" spans="1:8" ht="30" customHeight="1">
      <c r="A8" s="56"/>
      <c r="B8" s="27" t="s">
        <v>16</v>
      </c>
      <c r="C8" s="46" t="s">
        <v>55</v>
      </c>
      <c r="D8" s="36">
        <v>43858</v>
      </c>
      <c r="E8" s="37">
        <v>14934700</v>
      </c>
      <c r="F8" s="38" t="s">
        <v>62</v>
      </c>
      <c r="G8" s="38" t="s">
        <v>27</v>
      </c>
      <c r="H8" s="28" t="s">
        <v>15</v>
      </c>
    </row>
    <row r="9" spans="1:8" ht="30" customHeight="1">
      <c r="A9" s="56"/>
      <c r="B9" s="27" t="s">
        <v>16</v>
      </c>
      <c r="C9" s="46" t="s">
        <v>56</v>
      </c>
      <c r="D9" s="36">
        <v>43874</v>
      </c>
      <c r="E9" s="37">
        <v>13926000</v>
      </c>
      <c r="F9" s="38" t="s">
        <v>35</v>
      </c>
      <c r="G9" s="38" t="s">
        <v>33</v>
      </c>
      <c r="H9" s="28" t="s">
        <v>15</v>
      </c>
    </row>
    <row r="10" spans="1:8" ht="30" customHeight="1">
      <c r="A10" s="56"/>
      <c r="B10" s="27" t="s">
        <v>16</v>
      </c>
      <c r="C10" s="46" t="s">
        <v>57</v>
      </c>
      <c r="D10" s="36">
        <v>43896</v>
      </c>
      <c r="E10" s="37">
        <v>16126000</v>
      </c>
      <c r="F10" s="38" t="s">
        <v>63</v>
      </c>
      <c r="G10" s="38" t="s">
        <v>39</v>
      </c>
      <c r="H10" s="28" t="s">
        <v>15</v>
      </c>
    </row>
    <row r="11" spans="1:8" ht="30" customHeight="1">
      <c r="A11" s="56"/>
      <c r="B11" s="27" t="s">
        <v>16</v>
      </c>
      <c r="C11" s="46" t="s">
        <v>58</v>
      </c>
      <c r="D11" s="36">
        <v>43907</v>
      </c>
      <c r="E11" s="37">
        <v>9273000</v>
      </c>
      <c r="F11" s="38" t="s">
        <v>38</v>
      </c>
      <c r="G11" s="38" t="s">
        <v>29</v>
      </c>
      <c r="H11" s="28" t="s">
        <v>15</v>
      </c>
    </row>
    <row r="12" spans="1:8" ht="30" customHeight="1">
      <c r="A12" s="56"/>
      <c r="B12" s="27" t="s">
        <v>16</v>
      </c>
      <c r="C12" s="46" t="s">
        <v>59</v>
      </c>
      <c r="D12" s="36">
        <v>43907</v>
      </c>
      <c r="E12" s="37">
        <v>5720000</v>
      </c>
      <c r="F12" s="38" t="s">
        <v>41</v>
      </c>
      <c r="G12" s="38" t="s">
        <v>32</v>
      </c>
      <c r="H12" s="28" t="s">
        <v>15</v>
      </c>
    </row>
    <row r="13" spans="1:8" s="8" customFormat="1" ht="18" customHeight="1">
      <c r="A13" s="60" t="s">
        <v>2</v>
      </c>
      <c r="B13" s="60"/>
      <c r="C13" s="60"/>
      <c r="D13" s="60"/>
      <c r="E13" s="20">
        <f>SUM(E4:E12)</f>
        <v>116559700</v>
      </c>
      <c r="F13" s="23"/>
      <c r="G13" s="18"/>
      <c r="H13" s="18"/>
    </row>
    <row r="14" spans="1:8" ht="30" customHeight="1">
      <c r="A14" s="55" t="s">
        <v>101</v>
      </c>
      <c r="B14" s="27" t="s">
        <v>16</v>
      </c>
      <c r="C14" s="54" t="s">
        <v>79</v>
      </c>
      <c r="D14" s="36">
        <v>43934</v>
      </c>
      <c r="E14" s="37">
        <v>13200000</v>
      </c>
      <c r="F14" s="38" t="s">
        <v>91</v>
      </c>
      <c r="G14" s="25" t="s">
        <v>39</v>
      </c>
      <c r="H14" s="53" t="s">
        <v>76</v>
      </c>
    </row>
    <row r="15" spans="1:8" ht="30" customHeight="1">
      <c r="A15" s="56"/>
      <c r="B15" s="27" t="s">
        <v>16</v>
      </c>
      <c r="C15" s="54" t="s">
        <v>80</v>
      </c>
      <c r="D15" s="36">
        <v>43934</v>
      </c>
      <c r="E15" s="37">
        <v>9614000</v>
      </c>
      <c r="F15" s="38" t="s">
        <v>38</v>
      </c>
      <c r="G15" s="25" t="s">
        <v>29</v>
      </c>
      <c r="H15" s="53" t="s">
        <v>76</v>
      </c>
    </row>
    <row r="16" spans="1:8" ht="30" customHeight="1">
      <c r="A16" s="56"/>
      <c r="B16" s="27" t="s">
        <v>16</v>
      </c>
      <c r="C16" s="54" t="s">
        <v>81</v>
      </c>
      <c r="D16" s="36">
        <v>43935</v>
      </c>
      <c r="E16" s="37">
        <v>5793600</v>
      </c>
      <c r="F16" s="38" t="s">
        <v>92</v>
      </c>
      <c r="G16" s="25" t="s">
        <v>29</v>
      </c>
      <c r="H16" s="53" t="s">
        <v>76</v>
      </c>
    </row>
    <row r="17" spans="1:8" ht="30" customHeight="1">
      <c r="A17" s="56"/>
      <c r="B17" s="27" t="s">
        <v>16</v>
      </c>
      <c r="C17" s="54" t="s">
        <v>82</v>
      </c>
      <c r="D17" s="36">
        <v>43938</v>
      </c>
      <c r="E17" s="37">
        <v>6776000</v>
      </c>
      <c r="F17" s="38" t="s">
        <v>93</v>
      </c>
      <c r="G17" s="25" t="s">
        <v>32</v>
      </c>
      <c r="H17" s="53" t="s">
        <v>76</v>
      </c>
    </row>
    <row r="18" spans="1:8" ht="30" customHeight="1">
      <c r="A18" s="56"/>
      <c r="B18" s="27" t="s">
        <v>16</v>
      </c>
      <c r="C18" s="54" t="s">
        <v>83</v>
      </c>
      <c r="D18" s="36">
        <v>43948</v>
      </c>
      <c r="E18" s="37">
        <v>10928000</v>
      </c>
      <c r="F18" s="38" t="s">
        <v>94</v>
      </c>
      <c r="G18" s="25" t="s">
        <v>99</v>
      </c>
      <c r="H18" s="53" t="s">
        <v>76</v>
      </c>
    </row>
    <row r="19" spans="1:8" ht="30" customHeight="1">
      <c r="A19" s="56"/>
      <c r="B19" s="27" t="s">
        <v>16</v>
      </c>
      <c r="C19" s="54" t="s">
        <v>84</v>
      </c>
      <c r="D19" s="36">
        <v>43950</v>
      </c>
      <c r="E19" s="37">
        <v>12028000</v>
      </c>
      <c r="F19" s="38" t="s">
        <v>95</v>
      </c>
      <c r="G19" s="25" t="s">
        <v>99</v>
      </c>
      <c r="H19" s="53" t="s">
        <v>76</v>
      </c>
    </row>
    <row r="20" spans="1:8" ht="30" customHeight="1">
      <c r="A20" s="56"/>
      <c r="B20" s="27" t="s">
        <v>16</v>
      </c>
      <c r="C20" s="54" t="s">
        <v>85</v>
      </c>
      <c r="D20" s="36">
        <v>43959</v>
      </c>
      <c r="E20" s="37">
        <v>41624000</v>
      </c>
      <c r="F20" s="38" t="s">
        <v>62</v>
      </c>
      <c r="G20" s="25" t="s">
        <v>99</v>
      </c>
      <c r="H20" s="53" t="s">
        <v>100</v>
      </c>
    </row>
    <row r="21" spans="1:8" ht="30" customHeight="1">
      <c r="A21" s="56"/>
      <c r="B21" s="27" t="s">
        <v>16</v>
      </c>
      <c r="C21" s="54" t="s">
        <v>86</v>
      </c>
      <c r="D21" s="36">
        <v>43962</v>
      </c>
      <c r="E21" s="37">
        <v>8800000</v>
      </c>
      <c r="F21" s="38" t="s">
        <v>95</v>
      </c>
      <c r="G21" s="25" t="s">
        <v>99</v>
      </c>
      <c r="H21" s="53" t="s">
        <v>76</v>
      </c>
    </row>
    <row r="22" spans="1:8" ht="30" customHeight="1">
      <c r="A22" s="56"/>
      <c r="B22" s="27" t="s">
        <v>16</v>
      </c>
      <c r="C22" s="54" t="s">
        <v>87</v>
      </c>
      <c r="D22" s="36">
        <v>43983</v>
      </c>
      <c r="E22" s="37">
        <v>9790000</v>
      </c>
      <c r="F22" s="38" t="s">
        <v>96</v>
      </c>
      <c r="G22" s="25" t="s">
        <v>32</v>
      </c>
      <c r="H22" s="53" t="s">
        <v>76</v>
      </c>
    </row>
    <row r="23" spans="1:8" ht="30" customHeight="1">
      <c r="A23" s="56"/>
      <c r="B23" s="27" t="s">
        <v>16</v>
      </c>
      <c r="C23" s="54" t="s">
        <v>88</v>
      </c>
      <c r="D23" s="36">
        <v>43994</v>
      </c>
      <c r="E23" s="37">
        <v>16395600</v>
      </c>
      <c r="F23" s="38" t="s">
        <v>97</v>
      </c>
      <c r="G23" s="25" t="s">
        <v>99</v>
      </c>
      <c r="H23" s="53" t="s">
        <v>76</v>
      </c>
    </row>
    <row r="24" spans="1:8" ht="30" customHeight="1">
      <c r="A24" s="56"/>
      <c r="B24" s="27" t="s">
        <v>16</v>
      </c>
      <c r="C24" s="54" t="s">
        <v>89</v>
      </c>
      <c r="D24" s="36">
        <v>44001</v>
      </c>
      <c r="E24" s="37">
        <v>16500000</v>
      </c>
      <c r="F24" s="38" t="s">
        <v>63</v>
      </c>
      <c r="G24" s="25" t="s">
        <v>39</v>
      </c>
      <c r="H24" s="53" t="s">
        <v>76</v>
      </c>
    </row>
    <row r="25" spans="1:8" ht="30" customHeight="1">
      <c r="A25" s="64"/>
      <c r="B25" s="27" t="s">
        <v>16</v>
      </c>
      <c r="C25" s="54" t="s">
        <v>90</v>
      </c>
      <c r="D25" s="36">
        <v>44006</v>
      </c>
      <c r="E25" s="37">
        <v>6800000</v>
      </c>
      <c r="F25" s="38" t="s">
        <v>98</v>
      </c>
      <c r="G25" s="25" t="s">
        <v>99</v>
      </c>
      <c r="H25" s="53" t="s">
        <v>76</v>
      </c>
    </row>
    <row r="26" spans="1:8" s="8" customFormat="1" ht="18" customHeight="1">
      <c r="A26" s="60" t="s">
        <v>3</v>
      </c>
      <c r="B26" s="60"/>
      <c r="C26" s="60"/>
      <c r="D26" s="60"/>
      <c r="E26" s="9">
        <f>SUM(E14:E25)</f>
        <v>158249200</v>
      </c>
      <c r="F26" s="9"/>
      <c r="G26" s="18"/>
      <c r="H26" s="18"/>
    </row>
    <row r="27" spans="1:8" ht="30" customHeight="1">
      <c r="A27" s="55" t="s">
        <v>118</v>
      </c>
      <c r="B27" s="40" t="s">
        <v>131</v>
      </c>
      <c r="C27" s="42" t="s">
        <v>120</v>
      </c>
      <c r="D27" s="39">
        <v>44056</v>
      </c>
      <c r="E27" s="10">
        <v>7205000</v>
      </c>
      <c r="F27" s="25" t="s">
        <v>126</v>
      </c>
      <c r="G27" s="25" t="s">
        <v>30</v>
      </c>
      <c r="H27" s="53" t="s">
        <v>76</v>
      </c>
    </row>
    <row r="28" spans="1:8" ht="30" customHeight="1">
      <c r="A28" s="56"/>
      <c r="B28" s="40" t="s">
        <v>131</v>
      </c>
      <c r="C28" s="42" t="s">
        <v>121</v>
      </c>
      <c r="D28" s="29">
        <v>44082</v>
      </c>
      <c r="E28" s="10">
        <v>11028000</v>
      </c>
      <c r="F28" s="25" t="s">
        <v>95</v>
      </c>
      <c r="G28" s="25" t="s">
        <v>31</v>
      </c>
      <c r="H28" s="53" t="s">
        <v>76</v>
      </c>
    </row>
    <row r="29" spans="1:8" ht="30" customHeight="1">
      <c r="A29" s="56"/>
      <c r="B29" s="40" t="s">
        <v>131</v>
      </c>
      <c r="C29" s="42" t="s">
        <v>122</v>
      </c>
      <c r="D29" s="29">
        <v>44084</v>
      </c>
      <c r="E29" s="10">
        <v>8800000</v>
      </c>
      <c r="F29" s="25" t="s">
        <v>127</v>
      </c>
      <c r="G29" s="25" t="s">
        <v>28</v>
      </c>
      <c r="H29" s="53" t="s">
        <v>76</v>
      </c>
    </row>
    <row r="30" spans="1:8" ht="30" customHeight="1">
      <c r="A30" s="56"/>
      <c r="B30" s="40" t="s">
        <v>131</v>
      </c>
      <c r="C30" s="42" t="s">
        <v>123</v>
      </c>
      <c r="D30" s="29">
        <v>44090</v>
      </c>
      <c r="E30" s="10">
        <v>18000000</v>
      </c>
      <c r="F30" s="25" t="s">
        <v>128</v>
      </c>
      <c r="G30" s="25" t="s">
        <v>29</v>
      </c>
      <c r="H30" s="53" t="s">
        <v>76</v>
      </c>
    </row>
    <row r="31" spans="1:8" ht="30" customHeight="1">
      <c r="A31" s="56"/>
      <c r="B31" s="40" t="s">
        <v>131</v>
      </c>
      <c r="C31" s="42" t="s">
        <v>124</v>
      </c>
      <c r="D31" s="29">
        <v>44097</v>
      </c>
      <c r="E31" s="10">
        <v>9937550</v>
      </c>
      <c r="F31" s="25" t="s">
        <v>129</v>
      </c>
      <c r="G31" s="25" t="s">
        <v>32</v>
      </c>
      <c r="H31" s="53" t="s">
        <v>76</v>
      </c>
    </row>
    <row r="32" spans="1:8" ht="30" customHeight="1">
      <c r="A32" s="64"/>
      <c r="B32" s="40" t="s">
        <v>131</v>
      </c>
      <c r="C32" s="42" t="s">
        <v>125</v>
      </c>
      <c r="D32" s="29">
        <v>44102</v>
      </c>
      <c r="E32" s="10">
        <v>14950000</v>
      </c>
      <c r="F32" s="25" t="s">
        <v>130</v>
      </c>
      <c r="G32" s="27" t="s">
        <v>31</v>
      </c>
      <c r="H32" s="53" t="s">
        <v>76</v>
      </c>
    </row>
    <row r="33" spans="1:8" s="8" customFormat="1" ht="18" customHeight="1">
      <c r="A33" s="60" t="s">
        <v>4</v>
      </c>
      <c r="B33" s="60"/>
      <c r="C33" s="60"/>
      <c r="D33" s="60"/>
      <c r="E33" s="20">
        <f>SUM(E27:E32)</f>
        <v>69920550</v>
      </c>
      <c r="F33" s="20"/>
      <c r="G33" s="18"/>
      <c r="H33" s="18"/>
    </row>
    <row r="34" spans="1:8" ht="30" customHeight="1">
      <c r="A34" s="55" t="s">
        <v>155</v>
      </c>
      <c r="B34" s="40" t="s">
        <v>156</v>
      </c>
      <c r="C34" s="42" t="s">
        <v>144</v>
      </c>
      <c r="D34" s="29">
        <v>44144</v>
      </c>
      <c r="E34" s="10">
        <v>10000000</v>
      </c>
      <c r="F34" s="25" t="s">
        <v>138</v>
      </c>
      <c r="G34" s="25" t="s">
        <v>29</v>
      </c>
      <c r="H34" s="26" t="s">
        <v>76</v>
      </c>
    </row>
    <row r="35" spans="1:8" ht="30" customHeight="1">
      <c r="A35" s="56"/>
      <c r="B35" s="40" t="s">
        <v>156</v>
      </c>
      <c r="C35" s="42" t="s">
        <v>145</v>
      </c>
      <c r="D35" s="29">
        <v>44144</v>
      </c>
      <c r="E35" s="10">
        <v>11000000</v>
      </c>
      <c r="F35" s="25" t="s">
        <v>151</v>
      </c>
      <c r="G35" s="25" t="s">
        <v>29</v>
      </c>
      <c r="H35" s="26" t="s">
        <v>76</v>
      </c>
    </row>
    <row r="36" spans="1:8" ht="30" customHeight="1">
      <c r="A36" s="56"/>
      <c r="B36" s="40" t="s">
        <v>156</v>
      </c>
      <c r="C36" s="42" t="s">
        <v>146</v>
      </c>
      <c r="D36" s="29">
        <v>44148</v>
      </c>
      <c r="E36" s="10">
        <v>25700000</v>
      </c>
      <c r="F36" s="25" t="s">
        <v>152</v>
      </c>
      <c r="G36" s="25" t="s">
        <v>31</v>
      </c>
      <c r="H36" s="26" t="s">
        <v>112</v>
      </c>
    </row>
    <row r="37" spans="1:8" ht="30" customHeight="1">
      <c r="A37" s="56"/>
      <c r="B37" s="40" t="s">
        <v>156</v>
      </c>
      <c r="C37" s="42" t="s">
        <v>147</v>
      </c>
      <c r="D37" s="29">
        <v>44154</v>
      </c>
      <c r="E37" s="10">
        <v>7700000</v>
      </c>
      <c r="F37" s="25" t="s">
        <v>153</v>
      </c>
      <c r="G37" s="25" t="s">
        <v>39</v>
      </c>
      <c r="H37" s="26" t="s">
        <v>76</v>
      </c>
    </row>
    <row r="38" spans="1:8" ht="30" customHeight="1">
      <c r="A38" s="56"/>
      <c r="B38" s="40" t="s">
        <v>156</v>
      </c>
      <c r="C38" s="42" t="s">
        <v>148</v>
      </c>
      <c r="D38" s="29">
        <v>44160</v>
      </c>
      <c r="E38" s="10">
        <v>7000000</v>
      </c>
      <c r="F38" s="25" t="s">
        <v>154</v>
      </c>
      <c r="G38" s="25" t="s">
        <v>31</v>
      </c>
      <c r="H38" s="26" t="s">
        <v>76</v>
      </c>
    </row>
    <row r="39" spans="1:8" ht="30" customHeight="1">
      <c r="A39" s="56"/>
      <c r="B39" s="40" t="s">
        <v>156</v>
      </c>
      <c r="C39" s="42" t="s">
        <v>149</v>
      </c>
      <c r="D39" s="29">
        <v>44166</v>
      </c>
      <c r="E39" s="10">
        <v>19000000</v>
      </c>
      <c r="F39" s="25" t="s">
        <v>152</v>
      </c>
      <c r="G39" s="25" t="s">
        <v>31</v>
      </c>
      <c r="H39" s="26" t="s">
        <v>76</v>
      </c>
    </row>
    <row r="40" spans="1:8" ht="30" customHeight="1">
      <c r="A40" s="64"/>
      <c r="B40" s="40" t="s">
        <v>156</v>
      </c>
      <c r="C40" s="42" t="s">
        <v>150</v>
      </c>
      <c r="D40" s="29">
        <v>44181</v>
      </c>
      <c r="E40" s="10">
        <v>6600000</v>
      </c>
      <c r="F40" s="25" t="s">
        <v>92</v>
      </c>
      <c r="G40" s="25" t="s">
        <v>39</v>
      </c>
      <c r="H40" s="26" t="s">
        <v>76</v>
      </c>
    </row>
    <row r="41" spans="1:8" s="8" customFormat="1" ht="18" customHeight="1">
      <c r="A41" s="60" t="s">
        <v>5</v>
      </c>
      <c r="B41" s="60"/>
      <c r="C41" s="60"/>
      <c r="D41" s="60"/>
      <c r="E41" s="19">
        <f>SUM(E34:E40)</f>
        <v>87000000</v>
      </c>
      <c r="F41" s="19"/>
      <c r="G41" s="18"/>
      <c r="H41" s="18"/>
    </row>
    <row r="42" spans="1:8" s="8" customFormat="1" ht="24.75" customHeight="1">
      <c r="A42" s="65" t="s">
        <v>6</v>
      </c>
      <c r="B42" s="65"/>
      <c r="C42" s="65"/>
      <c r="D42" s="65"/>
      <c r="E42" s="21">
        <f>E13+E26+E33+E41</f>
        <v>431729450</v>
      </c>
      <c r="F42" s="22"/>
      <c r="G42" s="16"/>
      <c r="H42" s="16"/>
    </row>
  </sheetData>
  <mergeCells count="9">
    <mergeCell ref="A41:D41"/>
    <mergeCell ref="A42:D42"/>
    <mergeCell ref="A4:A12"/>
    <mergeCell ref="A13:D13"/>
    <mergeCell ref="A26:D26"/>
    <mergeCell ref="A33:D33"/>
    <mergeCell ref="A14:A25"/>
    <mergeCell ref="A27:A32"/>
    <mergeCell ref="A34:A40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A17" sqref="A17:D17"/>
    </sheetView>
  </sheetViews>
  <sheetFormatPr defaultRowHeight="13.5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>
      <c r="A1" s="13" t="s">
        <v>51</v>
      </c>
      <c r="B1" s="12"/>
      <c r="D1" s="7" t="s">
        <v>24</v>
      </c>
      <c r="E1" s="14"/>
      <c r="G1" s="7"/>
      <c r="H1" s="7"/>
    </row>
    <row r="3" spans="1:8" s="3" customFormat="1" ht="18" customHeight="1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>
      <c r="A4" s="44" t="s">
        <v>19</v>
      </c>
      <c r="B4" s="27" t="s">
        <v>40</v>
      </c>
      <c r="C4" s="35" t="s">
        <v>65</v>
      </c>
      <c r="D4" s="36">
        <v>43908</v>
      </c>
      <c r="E4" s="37">
        <v>14000000</v>
      </c>
      <c r="F4" s="38" t="s">
        <v>66</v>
      </c>
      <c r="G4" s="32" t="s">
        <v>39</v>
      </c>
      <c r="H4" s="26" t="s">
        <v>113</v>
      </c>
    </row>
    <row r="5" spans="1:8" s="8" customFormat="1" ht="18" customHeight="1">
      <c r="A5" s="61" t="s">
        <v>2</v>
      </c>
      <c r="B5" s="62"/>
      <c r="C5" s="62"/>
      <c r="D5" s="63"/>
      <c r="E5" s="20">
        <f>SUM(E4)</f>
        <v>14000000</v>
      </c>
      <c r="F5" s="23"/>
      <c r="G5" s="18"/>
      <c r="H5" s="18"/>
    </row>
    <row r="6" spans="1:8" ht="30" customHeight="1">
      <c r="A6" s="55" t="s">
        <v>114</v>
      </c>
      <c r="B6" s="27" t="s">
        <v>115</v>
      </c>
      <c r="C6" s="46" t="s">
        <v>102</v>
      </c>
      <c r="D6" s="36">
        <v>43931</v>
      </c>
      <c r="E6" s="37">
        <v>14900000</v>
      </c>
      <c r="F6" s="38" t="s">
        <v>107</v>
      </c>
      <c r="G6" s="25" t="s">
        <v>39</v>
      </c>
      <c r="H6" s="26" t="s">
        <v>113</v>
      </c>
    </row>
    <row r="7" spans="1:8" ht="30" customHeight="1">
      <c r="A7" s="56"/>
      <c r="B7" s="27" t="s">
        <v>115</v>
      </c>
      <c r="C7" s="46" t="s">
        <v>103</v>
      </c>
      <c r="D7" s="36">
        <v>43950</v>
      </c>
      <c r="E7" s="37">
        <v>33500500</v>
      </c>
      <c r="F7" s="38" t="s">
        <v>108</v>
      </c>
      <c r="G7" s="25" t="s">
        <v>99</v>
      </c>
      <c r="H7" s="26" t="s">
        <v>112</v>
      </c>
    </row>
    <row r="8" spans="1:8" ht="30" customHeight="1">
      <c r="A8" s="56"/>
      <c r="B8" s="27" t="s">
        <v>115</v>
      </c>
      <c r="C8" s="46" t="s">
        <v>104</v>
      </c>
      <c r="D8" s="36">
        <v>43962</v>
      </c>
      <c r="E8" s="37">
        <v>11400000</v>
      </c>
      <c r="F8" s="38" t="s">
        <v>109</v>
      </c>
      <c r="G8" s="25" t="s">
        <v>111</v>
      </c>
      <c r="H8" s="26" t="s">
        <v>112</v>
      </c>
    </row>
    <row r="9" spans="1:8" ht="30" customHeight="1">
      <c r="A9" s="56"/>
      <c r="B9" s="27" t="s">
        <v>115</v>
      </c>
      <c r="C9" s="46" t="s">
        <v>105</v>
      </c>
      <c r="D9" s="36">
        <v>43963</v>
      </c>
      <c r="E9" s="37">
        <v>21000000</v>
      </c>
      <c r="F9" s="38" t="s">
        <v>110</v>
      </c>
      <c r="G9" s="25" t="s">
        <v>39</v>
      </c>
      <c r="H9" s="26" t="s">
        <v>113</v>
      </c>
    </row>
    <row r="10" spans="1:8" ht="30" customHeight="1">
      <c r="A10" s="64"/>
      <c r="B10" s="27" t="s">
        <v>115</v>
      </c>
      <c r="C10" s="46" t="s">
        <v>106</v>
      </c>
      <c r="D10" s="36">
        <v>43964</v>
      </c>
      <c r="E10" s="37">
        <v>6000000</v>
      </c>
      <c r="F10" s="38" t="s">
        <v>107</v>
      </c>
      <c r="G10" s="25" t="s">
        <v>111</v>
      </c>
      <c r="H10" s="26" t="s">
        <v>113</v>
      </c>
    </row>
    <row r="11" spans="1:8" s="8" customFormat="1" ht="18" customHeight="1">
      <c r="A11" s="60" t="s">
        <v>3</v>
      </c>
      <c r="B11" s="60"/>
      <c r="C11" s="60"/>
      <c r="D11" s="60"/>
      <c r="E11" s="9">
        <f>SUM(E6:E10)</f>
        <v>86800500</v>
      </c>
      <c r="F11" s="9"/>
      <c r="G11" s="18"/>
      <c r="H11" s="18"/>
    </row>
    <row r="12" spans="1:8" ht="30" customHeight="1">
      <c r="A12" s="17" t="s">
        <v>21</v>
      </c>
      <c r="B12" s="40" t="s">
        <v>40</v>
      </c>
      <c r="C12" s="33" t="s">
        <v>132</v>
      </c>
      <c r="D12" s="43">
        <v>44041</v>
      </c>
      <c r="E12" s="34">
        <v>10907050</v>
      </c>
      <c r="F12" s="27" t="s">
        <v>108</v>
      </c>
      <c r="G12" s="25" t="s">
        <v>31</v>
      </c>
      <c r="H12" s="26" t="s">
        <v>112</v>
      </c>
    </row>
    <row r="13" spans="1:8" s="8" customFormat="1" ht="18" customHeight="1">
      <c r="A13" s="60" t="s">
        <v>4</v>
      </c>
      <c r="B13" s="60"/>
      <c r="C13" s="60"/>
      <c r="D13" s="60"/>
      <c r="E13" s="20">
        <f>SUM(E12:E12)</f>
        <v>10907050</v>
      </c>
      <c r="F13" s="20"/>
      <c r="G13" s="18"/>
      <c r="H13" s="18"/>
    </row>
    <row r="14" spans="1:8" ht="30" customHeight="1">
      <c r="A14" s="55" t="s">
        <v>20</v>
      </c>
      <c r="B14" s="25" t="s">
        <v>163</v>
      </c>
      <c r="C14" s="42" t="s">
        <v>157</v>
      </c>
      <c r="D14" s="29">
        <v>44116</v>
      </c>
      <c r="E14" s="10">
        <v>9801000</v>
      </c>
      <c r="F14" s="25" t="s">
        <v>160</v>
      </c>
      <c r="G14" s="25" t="s">
        <v>28</v>
      </c>
      <c r="H14" s="26" t="s">
        <v>113</v>
      </c>
    </row>
    <row r="15" spans="1:8" ht="30" customHeight="1">
      <c r="A15" s="56"/>
      <c r="B15" s="25" t="s">
        <v>163</v>
      </c>
      <c r="C15" s="42" t="s">
        <v>158</v>
      </c>
      <c r="D15" s="29">
        <v>44140</v>
      </c>
      <c r="E15" s="10">
        <v>13970000</v>
      </c>
      <c r="F15" s="25" t="s">
        <v>161</v>
      </c>
      <c r="G15" s="25" t="s">
        <v>30</v>
      </c>
      <c r="H15" s="26" t="s">
        <v>113</v>
      </c>
    </row>
    <row r="16" spans="1:8" ht="30" customHeight="1">
      <c r="A16" s="64"/>
      <c r="B16" s="25" t="s">
        <v>163</v>
      </c>
      <c r="C16" s="42" t="s">
        <v>159</v>
      </c>
      <c r="D16" s="29">
        <v>44155</v>
      </c>
      <c r="E16" s="10">
        <v>9900000</v>
      </c>
      <c r="F16" s="25" t="s">
        <v>162</v>
      </c>
      <c r="G16" s="25" t="s">
        <v>28</v>
      </c>
      <c r="H16" s="26" t="s">
        <v>113</v>
      </c>
    </row>
    <row r="17" spans="1:8" s="8" customFormat="1" ht="18" customHeight="1">
      <c r="A17" s="60" t="s">
        <v>5</v>
      </c>
      <c r="B17" s="60"/>
      <c r="C17" s="60"/>
      <c r="D17" s="60"/>
      <c r="E17" s="19">
        <f>SUM(E16:E16)</f>
        <v>9900000</v>
      </c>
      <c r="F17" s="19"/>
      <c r="G17" s="18"/>
      <c r="H17" s="18"/>
    </row>
    <row r="18" spans="1:8" s="8" customFormat="1" ht="24.75" customHeight="1">
      <c r="A18" s="65" t="s">
        <v>6</v>
      </c>
      <c r="B18" s="65"/>
      <c r="C18" s="65"/>
      <c r="D18" s="65"/>
      <c r="E18" s="31">
        <f>E5+E11+E13+E17</f>
        <v>121607550</v>
      </c>
      <c r="F18" s="22"/>
      <c r="G18" s="16"/>
      <c r="H18" s="16"/>
    </row>
  </sheetData>
  <mergeCells count="7">
    <mergeCell ref="A5:D5"/>
    <mergeCell ref="A17:D17"/>
    <mergeCell ref="A18:D18"/>
    <mergeCell ref="A11:D11"/>
    <mergeCell ref="A13:D13"/>
    <mergeCell ref="A6:A10"/>
    <mergeCell ref="A14:A1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2021-01-07T04:54:18Z</dcterms:modified>
</cp:coreProperties>
</file>