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0. 2022년 경영지원팀\10. 계약현황\사전정보공개\수의계약 현황\"/>
    </mc:Choice>
  </mc:AlternateContent>
  <xr:revisionPtr revIDLastSave="0" documentId="8_{C00B161D-B075-4A21-BD9C-83C3AE16155A}" xr6:coauthVersionLast="36" xr6:coauthVersionMax="36" xr10:uidLastSave="{00000000-0000-0000-0000-000000000000}"/>
  <bookViews>
    <workbookView xWindow="0" yWindow="0" windowWidth="28800" windowHeight="12060" activeTab="1" xr2:uid="{00000000-000D-0000-FFFF-FFFF00000000}"/>
  </bookViews>
  <sheets>
    <sheet name="물품" sheetId="1" r:id="rId1"/>
    <sheet name="용역" sheetId="2" r:id="rId2"/>
    <sheet name="공사" sheetId="3" r:id="rId3"/>
  </sheets>
  <calcPr calcId="191029"/>
</workbook>
</file>

<file path=xl/calcChain.xml><?xml version="1.0" encoding="utf-8"?>
<calcChain xmlns="http://schemas.openxmlformats.org/spreadsheetml/2006/main">
  <c r="E11" i="3" l="1"/>
  <c r="E9" i="3"/>
  <c r="E71" i="2"/>
  <c r="E17" i="1"/>
  <c r="E13" i="1" l="1"/>
  <c r="E44" i="2"/>
  <c r="E7" i="3" l="1"/>
  <c r="E33" i="2"/>
  <c r="E11" i="1"/>
  <c r="E5" i="3" l="1"/>
  <c r="E20" i="2" l="1"/>
  <c r="E8" i="1"/>
  <c r="E12" i="3" l="1"/>
  <c r="E18" i="1"/>
  <c r="E72" i="2"/>
</calcChain>
</file>

<file path=xl/sharedStrings.xml><?xml version="1.0" encoding="utf-8"?>
<sst xmlns="http://schemas.openxmlformats.org/spreadsheetml/2006/main" count="435" uniqueCount="183">
  <si>
    <t>분기</t>
    <phoneticPr fontId="2" type="noConversion"/>
  </si>
  <si>
    <t>구분</t>
    <phoneticPr fontId="2" type="noConversion"/>
  </si>
  <si>
    <t>1분기 소계</t>
    <phoneticPr fontId="2" type="noConversion"/>
  </si>
  <si>
    <t>2분기 소계</t>
    <phoneticPr fontId="2" type="noConversion"/>
  </si>
  <si>
    <t>3분기 소계</t>
    <phoneticPr fontId="2" type="noConversion"/>
  </si>
  <si>
    <t>4분기 소계</t>
    <phoneticPr fontId="2" type="noConversion"/>
  </si>
  <si>
    <t>총계</t>
    <phoneticPr fontId="2" type="noConversion"/>
  </si>
  <si>
    <t>계약명</t>
    <phoneticPr fontId="2" type="noConversion"/>
  </si>
  <si>
    <t>계약금액(원)</t>
    <phoneticPr fontId="2" type="noConversion"/>
  </si>
  <si>
    <t>계약일자</t>
    <phoneticPr fontId="2" type="noConversion"/>
  </si>
  <si>
    <t>업체</t>
    <phoneticPr fontId="2" type="noConversion"/>
  </si>
  <si>
    <t>담당부서</t>
    <phoneticPr fontId="2" type="noConversion"/>
  </si>
  <si>
    <t>수의계약사유</t>
    <phoneticPr fontId="2" type="noConversion"/>
  </si>
  <si>
    <t>1분기</t>
    <phoneticPr fontId="2" type="noConversion"/>
  </si>
  <si>
    <t>물품</t>
    <phoneticPr fontId="13" type="noConversion"/>
  </si>
  <si>
    <t>추정가격 2천만원이하</t>
    <phoneticPr fontId="14" type="noConversion"/>
  </si>
  <si>
    <t>용역</t>
    <phoneticPr fontId="13" type="noConversion"/>
  </si>
  <si>
    <t>2분기</t>
    <phoneticPr fontId="2" type="noConversion"/>
  </si>
  <si>
    <t>1분기</t>
    <phoneticPr fontId="2" type="noConversion"/>
  </si>
  <si>
    <t>(물품)</t>
    <phoneticPr fontId="2" type="noConversion"/>
  </si>
  <si>
    <t>(용역)</t>
    <phoneticPr fontId="2" type="noConversion"/>
  </si>
  <si>
    <t>(공사)</t>
    <phoneticPr fontId="2" type="noConversion"/>
  </si>
  <si>
    <t>경쟁부존재(기재부 지정업체)</t>
    <phoneticPr fontId="14" type="noConversion"/>
  </si>
  <si>
    <t>여성기업(5천만원 이하)</t>
    <phoneticPr fontId="14" type="noConversion"/>
  </si>
  <si>
    <t>보존관리팀</t>
    <phoneticPr fontId="2" type="noConversion"/>
  </si>
  <si>
    <t>영상복원팀</t>
    <phoneticPr fontId="2" type="noConversion"/>
  </si>
  <si>
    <t>㈜태창엠피필름</t>
    <phoneticPr fontId="2" type="noConversion"/>
  </si>
  <si>
    <t>삼덕회계법인</t>
    <phoneticPr fontId="2" type="noConversion"/>
  </si>
  <si>
    <t>한미회계법인</t>
    <phoneticPr fontId="2" type="noConversion"/>
  </si>
  <si>
    <t>시네서브자람</t>
    <phoneticPr fontId="2" type="noConversion"/>
  </si>
  <si>
    <t>정책기획팀</t>
    <phoneticPr fontId="2" type="noConversion"/>
  </si>
  <si>
    <t>2020년 디지털 영상자료 아카이빙용 LTO테이프 구입</t>
    <phoneticPr fontId="2" type="noConversion"/>
  </si>
  <si>
    <t>우전미디어</t>
    <phoneticPr fontId="2" type="noConversion"/>
  </si>
  <si>
    <t>한국영상자료원 지원사업 정산 관련 회계검사 계약</t>
    <phoneticPr fontId="2" type="noConversion"/>
  </si>
  <si>
    <t>㈜센추리이씨</t>
    <phoneticPr fontId="2" type="noConversion"/>
  </si>
  <si>
    <t>물품</t>
    <phoneticPr fontId="2" type="noConversion"/>
  </si>
  <si>
    <t>한상언영화사연구소</t>
    <phoneticPr fontId="2" type="noConversion"/>
  </si>
  <si>
    <t>2분기</t>
    <phoneticPr fontId="2" type="noConversion"/>
  </si>
  <si>
    <t>㈜새벽두레</t>
    <phoneticPr fontId="2" type="noConversion"/>
  </si>
  <si>
    <t xml:space="preserve">한국영화박물관 기획전시Ⅱ 전시영상물 제작 계약 </t>
    <phoneticPr fontId="2" type="noConversion"/>
  </si>
  <si>
    <t>레요사 크리에이티브</t>
    <phoneticPr fontId="2" type="noConversion"/>
  </si>
  <si>
    <t>2021년 한국영상자료원 수의계약현황</t>
    <phoneticPr fontId="2" type="noConversion"/>
  </si>
  <si>
    <t>㈜원우테크</t>
    <phoneticPr fontId="2" type="noConversion"/>
  </si>
  <si>
    <t>지류자료 탈산시스템 운영 용품(탈산용액) 구입</t>
    <phoneticPr fontId="2" type="noConversion"/>
  </si>
  <si>
    <t xml:space="preserve"> 한국영화박물관 기획전시Ⅰ 영상시스템 구입 및 설치 </t>
    <phoneticPr fontId="2" type="noConversion"/>
  </si>
  <si>
    <t>본다빈치㈜</t>
    <phoneticPr fontId="2" type="noConversion"/>
  </si>
  <si>
    <t>학예연구팀</t>
    <phoneticPr fontId="2" type="noConversion"/>
  </si>
  <si>
    <t xml:space="preserve"> 2021년 필름 초산화방지약품 구입 계약  </t>
    <phoneticPr fontId="2" type="noConversion"/>
  </si>
  <si>
    <t xml:space="preserve">2021년 필름 보존캔 제작 계약 </t>
    <phoneticPr fontId="2" type="noConversion"/>
  </si>
  <si>
    <t>-</t>
    <phoneticPr fontId="2" type="noConversion"/>
  </si>
  <si>
    <t>2020년도 기재부 공공기관 고객만족도 조사 용역 계약</t>
    <phoneticPr fontId="2" type="noConversion"/>
  </si>
  <si>
    <t>경영지원팀</t>
    <phoneticPr fontId="2" type="noConversion"/>
  </si>
  <si>
    <t xml:space="preserve">2020년도 한국영상자료원 외부 회계감사 실시 계약 </t>
    <phoneticPr fontId="2" type="noConversion"/>
  </si>
  <si>
    <t xml:space="preserve">한국영화박물관 대형 조에트로프 수리 </t>
    <phoneticPr fontId="2" type="noConversion"/>
  </si>
  <si>
    <t>㈜사일로랩</t>
    <phoneticPr fontId="2" type="noConversion"/>
  </si>
  <si>
    <t>KOFA서비스팀</t>
    <phoneticPr fontId="2" type="noConversion"/>
  </si>
  <si>
    <t>영화필름등의 제출 자료검수 및 정리용역</t>
    <phoneticPr fontId="2" type="noConversion"/>
  </si>
  <si>
    <t>㈜오션씨앤씨</t>
    <phoneticPr fontId="2" type="noConversion"/>
  </si>
  <si>
    <t>수집카탈로깅팀</t>
    <phoneticPr fontId="2" type="noConversion"/>
  </si>
  <si>
    <t>한국조세재정연구원</t>
    <phoneticPr fontId="2" type="noConversion"/>
  </si>
  <si>
    <t xml:space="preserve">2021년 온라인 VOD 서비스용 국영문 자막제작(번역포함) 및 타임코드 편집 계약 </t>
    <phoneticPr fontId="2" type="noConversion"/>
  </si>
  <si>
    <t xml:space="preserve">2021년 영상도서관 보유자료 정기실사 및 정리용역 계약 </t>
    <phoneticPr fontId="2" type="noConversion"/>
  </si>
  <si>
    <t>한국영화박물관 기획전시Ⅰ 디자인 제작 및 설치 계약</t>
    <phoneticPr fontId="2" type="noConversion"/>
  </si>
  <si>
    <t xml:space="preserve">영화진흥위원회 소장 영화 사진 자료 디지털 스캔 계약  </t>
    <phoneticPr fontId="2" type="noConversion"/>
  </si>
  <si>
    <t xml:space="preserve">1950-60년대 외화전단 해제 작성 용역 계약 </t>
    <phoneticPr fontId="2" type="noConversion"/>
  </si>
  <si>
    <t xml:space="preserve">리리스튜디오 </t>
    <phoneticPr fontId="2" type="noConversion"/>
  </si>
  <si>
    <t>북앤월드</t>
    <phoneticPr fontId="2" type="noConversion"/>
  </si>
  <si>
    <t>㈜케이알아트컴퍼니</t>
    <phoneticPr fontId="2" type="noConversion"/>
  </si>
  <si>
    <t>㈜올인텍아이엔씨</t>
    <phoneticPr fontId="2" type="noConversion"/>
  </si>
  <si>
    <t>정보자원개발팀</t>
    <phoneticPr fontId="2" type="noConversion"/>
  </si>
  <si>
    <t>KOFA서비스팀</t>
    <phoneticPr fontId="2" type="noConversion"/>
  </si>
  <si>
    <t>수집카탈로깅팀</t>
    <phoneticPr fontId="2" type="noConversion"/>
  </si>
  <si>
    <t xml:space="preserve">&lt;신문기사로 본 조선영화 1932&gt; 발간을 위한 자료조사정리 및 편집디자인 용역 계약  </t>
    <phoneticPr fontId="2" type="noConversion"/>
  </si>
  <si>
    <t xml:space="preserve">우수독립애니메이션 수집 지원 및 DB 구축 용역 계약 </t>
    <phoneticPr fontId="2" type="noConversion"/>
  </si>
  <si>
    <t xml:space="preserve">애니메이션 디지털 아카이빙 자료 조사 수집 용역 계약 </t>
    <phoneticPr fontId="2" type="noConversion"/>
  </si>
  <si>
    <t xml:space="preserve">판타스틱 마이클 J. 폭스 상영 프로그램 한글자막 제작 계약 </t>
    <phoneticPr fontId="2" type="noConversion"/>
  </si>
  <si>
    <t xml:space="preserve"> &lt;1950년 이전 한국/조선 기록영상&gt; 컬렉션 조사·연구 용역 계약  </t>
    <phoneticPr fontId="2" type="noConversion"/>
  </si>
  <si>
    <t xml:space="preserve">&lt;문화영화 및 기록영상 주제별 컬렉션&gt; 조사·연구 용역 계약 </t>
    <phoneticPr fontId="2" type="noConversion"/>
  </si>
  <si>
    <t>노리생</t>
    <phoneticPr fontId="2" type="noConversion"/>
  </si>
  <si>
    <t>지망</t>
    <phoneticPr fontId="2" type="noConversion"/>
  </si>
  <si>
    <t xml:space="preserve">한국 애니메이션 DB 구축 방안 조사 연구 용역 계약 </t>
    <phoneticPr fontId="2" type="noConversion"/>
  </si>
  <si>
    <t xml:space="preserve">파주보존센터 수세수 재이용 시스템 센서 및 1차 MEMBRANE FILTER 교체 계약 </t>
    <phoneticPr fontId="2" type="noConversion"/>
  </si>
  <si>
    <t xml:space="preserve">기관 유튜브 채널 운영 및 영상콘텐츠 제작 용역 계약 </t>
    <phoneticPr fontId="2" type="noConversion"/>
  </si>
  <si>
    <t xml:space="preserve">게임x시네마 상영 프로그램 한글자막 프로그램 한글자막 제작 계약 </t>
    <phoneticPr fontId="2" type="noConversion"/>
  </si>
  <si>
    <t xml:space="preserve">&lt;둥글고 둥글게&gt; 상영 연출 및 프로듀서 용역 계약 </t>
    <phoneticPr fontId="2" type="noConversion"/>
  </si>
  <si>
    <t xml:space="preserve">&lt;둥글고 둥글게&gt; 상영 LED 설치 및 운용 계약 </t>
    <phoneticPr fontId="2" type="noConversion"/>
  </si>
  <si>
    <t xml:space="preserve">시네마테크KOFA 발굴수집복원 프로그램 한글자막 제작 계약 </t>
    <phoneticPr fontId="2" type="noConversion"/>
  </si>
  <si>
    <t xml:space="preserve">인스타 가드닝 키트 제작 계약 </t>
    <phoneticPr fontId="2" type="noConversion"/>
  </si>
  <si>
    <t xml:space="preserve">애니메이션 종사자 구술채록문 발간을 위한 편집 용역 계약 </t>
    <phoneticPr fontId="2" type="noConversion"/>
  </si>
  <si>
    <t xml:space="preserve">&lt;2021년 영화인/영화단체 기증자료 컬렉션&gt; 조사·연구 용역 계약 </t>
    <phoneticPr fontId="2" type="noConversion"/>
  </si>
  <si>
    <t xml:space="preserve"> &lt;마부&gt; 베를린영화제 은곰상 트로피 박물자료 심화보존처리 계약  </t>
    <phoneticPr fontId="2" type="noConversion"/>
  </si>
  <si>
    <t>스튜디오본프리</t>
    <phoneticPr fontId="2" type="noConversion"/>
  </si>
  <si>
    <t>㈜복숭아프레젠트</t>
    <phoneticPr fontId="2" type="noConversion"/>
  </si>
  <si>
    <t>한국에이브이</t>
    <phoneticPr fontId="2" type="noConversion"/>
  </si>
  <si>
    <t>㈜크레비스파트너스</t>
    <phoneticPr fontId="2" type="noConversion"/>
  </si>
  <si>
    <t>도서출판 앨피</t>
    <phoneticPr fontId="2" type="noConversion"/>
  </si>
  <si>
    <t>㈜한켐문화재보존</t>
    <phoneticPr fontId="2" type="noConversion"/>
  </si>
  <si>
    <t xml:space="preserve">우수영상물 다국어자막 DVD 해설책자 번역 및 감수 계약 </t>
    <phoneticPr fontId="2" type="noConversion"/>
  </si>
  <si>
    <t xml:space="preserve">김기영 감독 컬렉션 구축을 위한 문헌자료 조사 연구 용역 계약 </t>
    <phoneticPr fontId="2" type="noConversion"/>
  </si>
  <si>
    <t xml:space="preserve">북남미, 유럽 대상 한국영화 발굴 조사 연구 용역 계약 </t>
    <phoneticPr fontId="2" type="noConversion"/>
  </si>
  <si>
    <t xml:space="preserve">오컬트 영화 상영 프로그램 한글자막 제작 계약 </t>
    <phoneticPr fontId="2" type="noConversion"/>
  </si>
  <si>
    <t xml:space="preserve">시노다 마사히로 감독전 상영 프로그램 한글자막 제작 계약 </t>
    <phoneticPr fontId="2" type="noConversion"/>
  </si>
  <si>
    <t xml:space="preserve">경영성과 향상을 위한 조직역량 강화 자문 용역 계약 </t>
    <phoneticPr fontId="2" type="noConversion"/>
  </si>
  <si>
    <t xml:space="preserve">한국영화박물관 기획전시II 전시설계 및 전시콘텐츠 제작 계약 </t>
    <phoneticPr fontId="2" type="noConversion"/>
  </si>
  <si>
    <t xml:space="preserve"> 우수영상물 다국어자막 DVD 해설책자 제작 계약  </t>
    <phoneticPr fontId="2" type="noConversion"/>
  </si>
  <si>
    <t>디자인 예지</t>
    <phoneticPr fontId="2" type="noConversion"/>
  </si>
  <si>
    <t>소명소프트㈜</t>
    <phoneticPr fontId="2" type="noConversion"/>
  </si>
  <si>
    <t>한국표준협회</t>
    <phoneticPr fontId="2" type="noConversion"/>
  </si>
  <si>
    <t>더블디번역</t>
    <phoneticPr fontId="2" type="noConversion"/>
  </si>
  <si>
    <t>현실문화연구</t>
    <phoneticPr fontId="2" type="noConversion"/>
  </si>
  <si>
    <t>블루키노</t>
    <phoneticPr fontId="2" type="noConversion"/>
  </si>
  <si>
    <t>국가계약법시행령 제27조 제3항</t>
    <phoneticPr fontId="2" type="noConversion"/>
  </si>
  <si>
    <t>3분기</t>
    <phoneticPr fontId="2" type="noConversion"/>
  </si>
  <si>
    <t xml:space="preserve">한국영화데이터베이스(KMDB)홈페이지 기능개선 사업 </t>
    <phoneticPr fontId="2" type="noConversion"/>
  </si>
  <si>
    <t xml:space="preserve">2021년 우수영상물 다국어 자막 DVD 제작 사업 </t>
    <phoneticPr fontId="2" type="noConversion"/>
  </si>
  <si>
    <t>한국영화박물관 기획전시Ⅱ 제작설치</t>
  </si>
  <si>
    <t>공사</t>
    <phoneticPr fontId="2" type="noConversion"/>
  </si>
  <si>
    <t>㈜인넨아키</t>
  </si>
  <si>
    <t>학예연구팀</t>
    <phoneticPr fontId="2" type="noConversion"/>
  </si>
  <si>
    <t>여성기업(5천만원 이하)</t>
  </si>
  <si>
    <t xml:space="preserve"> 2021년 디지털 영상자료 아카이빙용 LTO테이프 구입 계약  </t>
    <phoneticPr fontId="2" type="noConversion"/>
  </si>
  <si>
    <t>㈜새빛엠엔에스</t>
    <phoneticPr fontId="2" type="noConversion"/>
  </si>
  <si>
    <t>3분기</t>
    <phoneticPr fontId="2" type="noConversion"/>
  </si>
  <si>
    <t>물품</t>
    <phoneticPr fontId="2" type="noConversion"/>
  </si>
  <si>
    <t>디지털시네마 수집 및 전송 인프라(공공 클라우드) 구축 사업</t>
    <phoneticPr fontId="2" type="noConversion"/>
  </si>
  <si>
    <t xml:space="preserve">디지털시네마 전송용 서버 구입 계약 </t>
    <phoneticPr fontId="2" type="noConversion"/>
  </si>
  <si>
    <t xml:space="preserve">시네마테크KOFA 극장관리시스템(TMS) 구축 계약 </t>
    <phoneticPr fontId="2" type="noConversion"/>
  </si>
  <si>
    <t>㈜넷케이티아이</t>
    <phoneticPr fontId="2" type="noConversion"/>
  </si>
  <si>
    <t>㈜알엔알</t>
    <phoneticPr fontId="2" type="noConversion"/>
  </si>
  <si>
    <t>수집카탈로깅팀</t>
    <phoneticPr fontId="2" type="noConversion"/>
  </si>
  <si>
    <t>KOFA서비스팀</t>
    <phoneticPr fontId="2" type="noConversion"/>
  </si>
  <si>
    <t>국가계약법 시행령 제26조 1항 5호 아목</t>
    <phoneticPr fontId="2" type="noConversion"/>
  </si>
  <si>
    <t>4분기</t>
    <phoneticPr fontId="2" type="noConversion"/>
  </si>
  <si>
    <t xml:space="preserve">신규적체 자료 정리 및 DB구축 용역 계약 </t>
    <phoneticPr fontId="2" type="noConversion"/>
  </si>
  <si>
    <t xml:space="preserve"> &lt;영화필름등의 제출&gt; 자료검수 및 정리용역 추가 계약  </t>
    <phoneticPr fontId="2" type="noConversion"/>
  </si>
  <si>
    <t xml:space="preserve">신규 입수자료 심화 카탈로깅 용역 계약 </t>
    <phoneticPr fontId="2" type="noConversion"/>
  </si>
  <si>
    <t xml:space="preserve"> 한국영화박물관 기획전시 도록 제작 계약  </t>
    <phoneticPr fontId="2" type="noConversion"/>
  </si>
  <si>
    <t xml:space="preserve">찾아가는 영화관 행사차량(95주2680) 특수장비 개조 계약 </t>
    <phoneticPr fontId="2" type="noConversion"/>
  </si>
  <si>
    <t xml:space="preserve"> 기관 유튜브 채널 운영 및 영상콘텐츠 제작 용역 계약  </t>
    <phoneticPr fontId="2" type="noConversion"/>
  </si>
  <si>
    <t xml:space="preserve">2021년 전산시스템(서버,스토리지 등) 기술지원 연장 계약 </t>
    <phoneticPr fontId="2" type="noConversion"/>
  </si>
  <si>
    <t xml:space="preserve">파주보존센터 GHP 냉난방기 실외기 부품 교체 계약 </t>
    <phoneticPr fontId="2" type="noConversion"/>
  </si>
  <si>
    <t xml:space="preserve">기관홈페이지 신규 페이지 제작 및 기능추가 계약 </t>
    <phoneticPr fontId="2" type="noConversion"/>
  </si>
  <si>
    <t xml:space="preserve"> 2021년 파주보존센터 보존고 실내 공기질 환경측정 계약  </t>
    <phoneticPr fontId="2" type="noConversion"/>
  </si>
  <si>
    <t xml:space="preserve">상암 보존고 LED등 교체 공사 계약 </t>
    <phoneticPr fontId="2" type="noConversion"/>
  </si>
  <si>
    <t xml:space="preserve">고성능워크스테이션(Z840 W/S) 수리 계약 </t>
    <phoneticPr fontId="2" type="noConversion"/>
  </si>
  <si>
    <t xml:space="preserve">&lt;하녀&gt; 블루레이 재제작 및 위탁판매 계약 </t>
    <phoneticPr fontId="2" type="noConversion"/>
  </si>
  <si>
    <t xml:space="preserve">한국영상자료원 통합 예약관리 시스템 도입 계약 </t>
    <phoneticPr fontId="2" type="noConversion"/>
  </si>
  <si>
    <t xml:space="preserve">상암 본원 영상자료 보존고/작업실 청소 및 소독 계약 </t>
    <phoneticPr fontId="2" type="noConversion"/>
  </si>
  <si>
    <t xml:space="preserve">파주보존센터 수세수 재이용 시스템 보완 및 MEMBRANE 필터 교체계약 </t>
    <phoneticPr fontId="2" type="noConversion"/>
  </si>
  <si>
    <t xml:space="preserve">현상시설 장비 수선 및 시스템 개선 계약 </t>
    <phoneticPr fontId="2" type="noConversion"/>
  </si>
  <si>
    <t xml:space="preserve">&lt;마의 계단&gt; 블루레이 제제작 및 위탁판매 계약  </t>
    <phoneticPr fontId="2" type="noConversion"/>
  </si>
  <si>
    <t xml:space="preserve"> 온라인사료관 서비스를 위한 영화잡지 스캔 계약  </t>
    <phoneticPr fontId="2" type="noConversion"/>
  </si>
  <si>
    <t xml:space="preserve">한국영상자료원 대민시설 환경개선 계약 </t>
    <phoneticPr fontId="2" type="noConversion"/>
  </si>
  <si>
    <t xml:space="preserve">원로 애니메이션 종사자 구술채록자료집 제작 및 배포 계약 </t>
    <phoneticPr fontId="2" type="noConversion"/>
  </si>
  <si>
    <t xml:space="preserve">기관 홍보물 제작 계약 </t>
    <phoneticPr fontId="2" type="noConversion"/>
  </si>
  <si>
    <t xml:space="preserve">파주보존센터 디지털 영사 시스템 수리 계약 </t>
    <phoneticPr fontId="2" type="noConversion"/>
  </si>
  <si>
    <t xml:space="preserve">기관 홈페이지 기능 추가 계약 </t>
    <phoneticPr fontId="2" type="noConversion"/>
  </si>
  <si>
    <t xml:space="preserve">정태춘x박은옥: 봄을 기다리는 마음으로' 공연 기획/운영 계약 </t>
    <phoneticPr fontId="2" type="noConversion"/>
  </si>
  <si>
    <t xml:space="preserve">한국영화박물관 상설전시 코너 개편 계약 </t>
    <phoneticPr fontId="2" type="noConversion"/>
  </si>
  <si>
    <t>파츠</t>
    <phoneticPr fontId="2" type="noConversion"/>
  </si>
  <si>
    <t>㈜정석특장</t>
    <phoneticPr fontId="2" type="noConversion"/>
  </si>
  <si>
    <t>㈜77프레임</t>
    <phoneticPr fontId="2" type="noConversion"/>
  </si>
  <si>
    <t>㈜정이엔지</t>
    <phoneticPr fontId="2" type="noConversion"/>
  </si>
  <si>
    <t>㈜그루트커뮤니케이션즈</t>
    <phoneticPr fontId="2" type="noConversion"/>
  </si>
  <si>
    <t>㈜한국친환경연구소</t>
    <phoneticPr fontId="2" type="noConversion"/>
  </si>
  <si>
    <t>㈜진엔지니어링</t>
    <phoneticPr fontId="2" type="noConversion"/>
  </si>
  <si>
    <t>㈜피어닷컴</t>
    <phoneticPr fontId="2" type="noConversion"/>
  </si>
  <si>
    <t>㈜문화인</t>
    <phoneticPr fontId="2" type="noConversion"/>
  </si>
  <si>
    <t>그린필드</t>
    <phoneticPr fontId="2" type="noConversion"/>
  </si>
  <si>
    <t>시스텍</t>
    <phoneticPr fontId="2" type="noConversion"/>
  </si>
  <si>
    <t>㈜다온디앤에스</t>
    <phoneticPr fontId="2" type="noConversion"/>
  </si>
  <si>
    <t>디자인아트</t>
    <phoneticPr fontId="2" type="noConversion"/>
  </si>
  <si>
    <t>(사)장애인생산품판매지원협회인쇄사업소</t>
  </si>
  <si>
    <t>그림삼경</t>
    <phoneticPr fontId="2" type="noConversion"/>
  </si>
  <si>
    <t>㈜고일플러스</t>
    <phoneticPr fontId="2" type="noConversion"/>
  </si>
  <si>
    <t>㈜문화예술기획봄</t>
    <phoneticPr fontId="2" type="noConversion"/>
  </si>
  <si>
    <t>㈜남이디자인</t>
    <phoneticPr fontId="2" type="noConversion"/>
  </si>
  <si>
    <t>도담콘텐츠</t>
  </si>
  <si>
    <t>중증장애인기업</t>
    <phoneticPr fontId="2" type="noConversion"/>
  </si>
  <si>
    <t>4분기</t>
    <phoneticPr fontId="2" type="noConversion"/>
  </si>
  <si>
    <t xml:space="preserve">디지털시네마 전송 시스템 네트워크망 구축 공사 계약 </t>
    <phoneticPr fontId="2" type="noConversion"/>
  </si>
  <si>
    <t>정보자원개발팀</t>
    <phoneticPr fontId="2" type="noConversion"/>
  </si>
  <si>
    <t>공사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</si>
</sst>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.00_);[Red]\(0.00\)"/>
  </numFmts>
  <fonts count="3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1"/>
      <name val="돋움"/>
      <family val="3"/>
      <charset val="129"/>
    </font>
    <font>
      <u/>
      <sz val="11"/>
      <color theme="10"/>
      <name val="맑은 고딕"/>
      <family val="3"/>
      <charset val="129"/>
    </font>
    <font>
      <sz val="10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sz val="10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5" borderId="2" applyNumberFormat="0" applyFont="0" applyAlignment="0" applyProtection="0">
      <alignment vertical="center"/>
    </xf>
    <xf numFmtId="41" fontId="10" fillId="0" borderId="0" applyFont="0" applyFill="0" applyBorder="0" applyAlignment="0" applyProtection="0"/>
    <xf numFmtId="0" fontId="10" fillId="0" borderId="0"/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11" applyNumberFormat="0" applyAlignment="0" applyProtection="0">
      <alignment vertical="center"/>
    </xf>
    <xf numFmtId="0" fontId="23" fillId="11" borderId="12" applyNumberFormat="0" applyAlignment="0" applyProtection="0">
      <alignment vertical="center"/>
    </xf>
    <xf numFmtId="0" fontId="24" fillId="11" borderId="11" applyNumberFormat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12" borderId="14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0" fillId="5" borderId="2" applyNumberFormat="0" applyFont="0" applyAlignment="0" applyProtection="0">
      <alignment vertical="center"/>
    </xf>
    <xf numFmtId="0" fontId="10" fillId="0" borderId="0"/>
  </cellStyleXfs>
  <cellXfs count="89">
    <xf numFmtId="0" fontId="0" fillId="0" borderId="0" xfId="0">
      <alignment vertical="center"/>
    </xf>
    <xf numFmtId="0" fontId="4" fillId="0" borderId="0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5" fillId="0" borderId="0" xfId="0" applyFont="1" applyBorder="1">
      <alignment vertical="center"/>
    </xf>
    <xf numFmtId="0" fontId="7" fillId="2" borderId="1" xfId="0" applyFont="1" applyFill="1" applyBorder="1" applyAlignment="1">
      <alignment horizontal="center" vertical="center"/>
    </xf>
    <xf numFmtId="41" fontId="7" fillId="2" borderId="1" xfId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8" fillId="0" borderId="0" xfId="0" applyFont="1" applyBorder="1">
      <alignment vertical="center"/>
    </xf>
    <xf numFmtId="41" fontId="9" fillId="4" borderId="1" xfId="1" applyFont="1" applyFill="1" applyBorder="1" applyAlignment="1">
      <alignment horizontal="right" vertical="center" wrapText="1"/>
    </xf>
    <xf numFmtId="41" fontId="4" fillId="0" borderId="1" xfId="4" applyFont="1" applyBorder="1" applyAlignment="1">
      <alignment vertical="center"/>
    </xf>
    <xf numFmtId="176" fontId="7" fillId="2" borderId="1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176" fontId="5" fillId="0" borderId="0" xfId="0" applyNumberFormat="1" applyFont="1" applyBorder="1" applyAlignment="1">
      <alignment horizontal="center" vertical="center"/>
    </xf>
    <xf numFmtId="176" fontId="4" fillId="0" borderId="0" xfId="0" applyNumberFormat="1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41" fontId="8" fillId="4" borderId="1" xfId="1" applyFont="1" applyFill="1" applyBorder="1" applyAlignment="1">
      <alignment horizontal="center" vertical="center"/>
    </xf>
    <xf numFmtId="41" fontId="8" fillId="4" borderId="1" xfId="1" applyFont="1" applyFill="1" applyBorder="1" applyAlignment="1">
      <alignment horizontal="right" vertical="center"/>
    </xf>
    <xf numFmtId="41" fontId="8" fillId="3" borderId="1" xfId="1" applyFont="1" applyFill="1" applyBorder="1" applyAlignment="1">
      <alignment horizontal="center" vertical="center"/>
    </xf>
    <xf numFmtId="0" fontId="8" fillId="3" borderId="1" xfId="0" applyFont="1" applyFill="1" applyBorder="1">
      <alignment vertical="center"/>
    </xf>
    <xf numFmtId="41" fontId="8" fillId="4" borderId="1" xfId="0" applyNumberFormat="1" applyFont="1" applyFill="1" applyBorder="1">
      <alignment vertical="center"/>
    </xf>
    <xf numFmtId="0" fontId="7" fillId="2" borderId="3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2" fillId="6" borderId="1" xfId="5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2" fillId="0" borderId="1" xfId="5" applyFont="1" applyFill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12" fillId="0" borderId="1" xfId="5" applyFont="1" applyBorder="1" applyAlignment="1">
      <alignment horizontal="center" vertical="center"/>
    </xf>
    <xf numFmtId="41" fontId="8" fillId="3" borderId="1" xfId="1" applyFont="1" applyFill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14" fontId="3" fillId="0" borderId="1" xfId="0" applyNumberFormat="1" applyFont="1" applyFill="1" applyBorder="1" applyAlignment="1">
      <alignment horizontal="center" vertical="center"/>
    </xf>
    <xf numFmtId="41" fontId="3" fillId="0" borderId="1" xfId="4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6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 shrinkToFit="1"/>
    </xf>
    <xf numFmtId="0" fontId="3" fillId="0" borderId="0" xfId="0" applyFont="1" applyFill="1" applyBorder="1" applyAlignment="1">
      <alignment horizontal="left" vertical="center" wrapText="1" shrinkToFit="1"/>
    </xf>
    <xf numFmtId="14" fontId="31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31" fillId="0" borderId="1" xfId="0" applyFont="1" applyFill="1" applyBorder="1" applyAlignment="1">
      <alignment horizontal="left" vertical="center" wrapText="1" shrinkToFit="1"/>
    </xf>
    <xf numFmtId="41" fontId="31" fillId="0" borderId="1" xfId="4" applyFont="1" applyFill="1" applyBorder="1" applyAlignment="1">
      <alignment vertical="center"/>
    </xf>
    <xf numFmtId="0" fontId="31" fillId="0" borderId="1" xfId="0" applyFont="1" applyBorder="1" applyAlignment="1">
      <alignment horizontal="center" vertical="center"/>
    </xf>
    <xf numFmtId="0" fontId="32" fillId="6" borderId="1" xfId="5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1" xfId="0" applyBorder="1">
      <alignment vertical="center"/>
    </xf>
    <xf numFmtId="41" fontId="0" fillId="0" borderId="1" xfId="4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shrinkToFit="1"/>
    </xf>
    <xf numFmtId="0" fontId="33" fillId="0" borderId="1" xfId="0" applyFont="1" applyBorder="1" applyAlignment="1">
      <alignment horizontal="center" vertical="center"/>
    </xf>
    <xf numFmtId="41" fontId="3" fillId="0" borderId="1" xfId="4" applyFont="1" applyFill="1" applyBorder="1" applyAlignment="1">
      <alignment horizontal="left" vertical="center" shrinkToFi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8" fillId="4" borderId="17" xfId="0" applyFont="1" applyFill="1" applyBorder="1" applyAlignment="1">
      <alignment horizontal="center" vertical="center"/>
    </xf>
    <xf numFmtId="0" fontId="8" fillId="4" borderId="18" xfId="0" applyFont="1" applyFill="1" applyBorder="1" applyAlignment="1">
      <alignment horizontal="center" vertical="center"/>
    </xf>
    <xf numFmtId="0" fontId="8" fillId="4" borderId="19" xfId="0" applyFont="1" applyFill="1" applyBorder="1" applyAlignment="1">
      <alignment horizontal="center" vertical="center"/>
    </xf>
    <xf numFmtId="41" fontId="8" fillId="4" borderId="16" xfId="1" applyFont="1" applyFill="1" applyBorder="1" applyAlignment="1">
      <alignment horizontal="center" vertical="center"/>
    </xf>
    <xf numFmtId="0" fontId="8" fillId="4" borderId="16" xfId="0" applyFont="1" applyFill="1" applyBorder="1" applyAlignment="1">
      <alignment horizontal="center" vertical="center"/>
    </xf>
    <xf numFmtId="41" fontId="3" fillId="0" borderId="1" xfId="4" applyFont="1" applyBorder="1" applyAlignment="1">
      <alignment vertical="center"/>
    </xf>
    <xf numFmtId="0" fontId="3" fillId="0" borderId="4" xfId="0" applyFont="1" applyBorder="1">
      <alignment vertical="center"/>
    </xf>
    <xf numFmtId="41" fontId="3" fillId="0" borderId="4" xfId="4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4" fillId="0" borderId="4" xfId="6" applyFont="1" applyBorder="1" applyAlignment="1">
      <alignment horizontal="center" vertical="center"/>
    </xf>
    <xf numFmtId="0" fontId="4" fillId="0" borderId="3" xfId="6" applyFont="1" applyBorder="1" applyAlignment="1">
      <alignment horizontal="center" vertical="center"/>
    </xf>
    <xf numFmtId="0" fontId="4" fillId="0" borderId="16" xfId="6" applyFont="1" applyBorder="1" applyAlignment="1">
      <alignment horizontal="center" vertical="center"/>
    </xf>
    <xf numFmtId="0" fontId="3" fillId="0" borderId="1" xfId="0" applyFont="1" applyFill="1" applyBorder="1">
      <alignment vertical="center"/>
    </xf>
    <xf numFmtId="0" fontId="3" fillId="0" borderId="16" xfId="0" applyFont="1" applyBorder="1">
      <alignment vertical="center"/>
    </xf>
    <xf numFmtId="0" fontId="3" fillId="0" borderId="1" xfId="0" quotePrefix="1" applyFont="1" applyBorder="1">
      <alignment vertical="center"/>
    </xf>
    <xf numFmtId="41" fontId="3" fillId="0" borderId="16" xfId="4" applyFont="1" applyBorder="1" applyAlignment="1">
      <alignment vertical="center"/>
    </xf>
    <xf numFmtId="41" fontId="3" fillId="0" borderId="1" xfId="4" applyFont="1" applyBorder="1" applyAlignment="1">
      <alignment horizontal="right" vertical="center"/>
    </xf>
    <xf numFmtId="3" fontId="3" fillId="0" borderId="0" xfId="0" applyNumberFormat="1" applyFont="1" applyBorder="1" applyAlignment="1">
      <alignment horizontal="right" vertical="center"/>
    </xf>
    <xf numFmtId="0" fontId="3" fillId="0" borderId="16" xfId="0" applyFont="1" applyBorder="1" applyAlignment="1">
      <alignment horizontal="center" vertical="center"/>
    </xf>
    <xf numFmtId="0" fontId="34" fillId="0" borderId="0" xfId="0" applyFont="1" applyBorder="1" applyAlignment="1">
      <alignment horizontal="center" vertical="center"/>
    </xf>
  </cellXfs>
  <cellStyles count="53">
    <cellStyle name="20% - 강조색5" xfId="42" builtinId="46" customBuiltin="1"/>
    <cellStyle name="20% - 강조색6" xfId="46" builtinId="50" customBuiltin="1"/>
    <cellStyle name="40% - 강조색1" xfId="30" builtinId="31" customBuiltin="1"/>
    <cellStyle name="40% - 강조색2" xfId="33" builtinId="35" customBuiltin="1"/>
    <cellStyle name="40% - 강조색3" xfId="36" builtinId="39" customBuiltin="1"/>
    <cellStyle name="40% - 강조색4" xfId="39" builtinId="43" customBuiltin="1"/>
    <cellStyle name="40% - 강조색5" xfId="43" builtinId="47" customBuiltin="1"/>
    <cellStyle name="40% - 강조색6" xfId="47" builtinId="51" customBuiltin="1"/>
    <cellStyle name="60% - 강조색1" xfId="31" builtinId="32" customBuiltin="1"/>
    <cellStyle name="60% - 강조색2" xfId="34" builtinId="36" customBuiltin="1"/>
    <cellStyle name="60% - 강조색3" xfId="37" builtinId="40" customBuiltin="1"/>
    <cellStyle name="60% - 강조색4" xfId="40" builtinId="44" customBuiltin="1"/>
    <cellStyle name="60% - 강조색5" xfId="44" builtinId="48" customBuiltin="1"/>
    <cellStyle name="60% - 강조색6" xfId="48" builtinId="52" customBuiltin="1"/>
    <cellStyle name="강조색1" xfId="29" builtinId="29" customBuiltin="1"/>
    <cellStyle name="강조색2" xfId="32" builtinId="33" customBuiltin="1"/>
    <cellStyle name="강조색3" xfId="35" builtinId="37" customBuiltin="1"/>
    <cellStyle name="강조색4" xfId="38" builtinId="41" customBuiltin="1"/>
    <cellStyle name="강조색5" xfId="41" builtinId="45" customBuiltin="1"/>
    <cellStyle name="강조색6" xfId="45" builtinId="49" customBuiltin="1"/>
    <cellStyle name="경고문" xfId="26" builtinId="11" customBuiltin="1"/>
    <cellStyle name="계산" xfId="23" builtinId="22" customBuiltin="1"/>
    <cellStyle name="나쁨" xfId="19" builtinId="27" customBuiltin="1"/>
    <cellStyle name="메모 2" xfId="3" xr:uid="{00000000-0005-0000-0000-000017000000}"/>
    <cellStyle name="메모 2 2" xfId="9" xr:uid="{00000000-0005-0000-0000-000018000000}"/>
    <cellStyle name="메모 3" xfId="51" xr:uid="{00000000-0005-0000-0000-000019000000}"/>
    <cellStyle name="백분율 2" xfId="7" xr:uid="{00000000-0005-0000-0000-00001A000000}"/>
    <cellStyle name="백분율 3" xfId="49" xr:uid="{00000000-0005-0000-0000-00001B000000}"/>
    <cellStyle name="보통" xfId="20" builtinId="28" customBuiltin="1"/>
    <cellStyle name="설명 텍스트" xfId="27" builtinId="53" customBuiltin="1"/>
    <cellStyle name="셀 확인" xfId="25" builtinId="23" customBuiltin="1"/>
    <cellStyle name="쉼표 [0]" xfId="1" builtinId="6"/>
    <cellStyle name="쉼표 [0] 2" xfId="4" xr:uid="{00000000-0005-0000-0000-000020000000}"/>
    <cellStyle name="쉼표 [0] 3" xfId="8" xr:uid="{00000000-0005-0000-0000-000021000000}"/>
    <cellStyle name="연결된 셀" xfId="24" builtinId="24" customBuiltin="1"/>
    <cellStyle name="요약" xfId="28" builtinId="25" customBuiltin="1"/>
    <cellStyle name="입력" xfId="21" builtinId="20" customBuiltin="1"/>
    <cellStyle name="제목" xfId="13" builtinId="15" customBuiltin="1"/>
    <cellStyle name="제목 1" xfId="14" builtinId="16" customBuiltin="1"/>
    <cellStyle name="제목 2" xfId="15" builtinId="17" customBuiltin="1"/>
    <cellStyle name="제목 3" xfId="16" builtinId="18" customBuiltin="1"/>
    <cellStyle name="제목 4" xfId="17" builtinId="19" customBuiltin="1"/>
    <cellStyle name="좋음" xfId="18" builtinId="26" customBuiltin="1"/>
    <cellStyle name="출력" xfId="22" builtinId="21" customBuiltin="1"/>
    <cellStyle name="표준" xfId="0" builtinId="0"/>
    <cellStyle name="표준 12 10" xfId="52" xr:uid="{00000000-0005-0000-0000-00002D000000}"/>
    <cellStyle name="표준 2" xfId="5" xr:uid="{00000000-0005-0000-0000-00002E000000}"/>
    <cellStyle name="표준 2 2" xfId="6" xr:uid="{00000000-0005-0000-0000-00002F000000}"/>
    <cellStyle name="표준 2 3" xfId="10" xr:uid="{00000000-0005-0000-0000-000030000000}"/>
    <cellStyle name="표준 3" xfId="2" xr:uid="{00000000-0005-0000-0000-000031000000}"/>
    <cellStyle name="표준 3 2" xfId="11" xr:uid="{00000000-0005-0000-0000-000032000000}"/>
    <cellStyle name="표준 4" xfId="50" xr:uid="{00000000-0005-0000-0000-000033000000}"/>
    <cellStyle name="하이퍼링크 2" xfId="12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"/>
  <sheetViews>
    <sheetView workbookViewId="0">
      <selection activeCell="C22" sqref="C22"/>
    </sheetView>
  </sheetViews>
  <sheetFormatPr defaultColWidth="9" defaultRowHeight="13.5" x14ac:dyDescent="0.3"/>
  <cols>
    <col min="1" max="2" width="9" style="2"/>
    <col min="3" max="3" width="48.5" style="1" customWidth="1"/>
    <col min="4" max="4" width="11.375" style="2" customWidth="1"/>
    <col min="5" max="5" width="19.125" style="15" customWidth="1"/>
    <col min="6" max="6" width="27.25" style="1" customWidth="1"/>
    <col min="7" max="7" width="24.375" style="2" customWidth="1"/>
    <col min="8" max="8" width="29.5" style="2" customWidth="1"/>
    <col min="9" max="16384" width="9" style="1"/>
  </cols>
  <sheetData>
    <row r="1" spans="1:8" s="4" customFormat="1" ht="26.25" x14ac:dyDescent="0.3">
      <c r="A1" s="13" t="s">
        <v>41</v>
      </c>
      <c r="B1" s="12"/>
      <c r="D1" s="7" t="s">
        <v>19</v>
      </c>
      <c r="E1" s="14"/>
      <c r="G1" s="7"/>
      <c r="H1" s="7"/>
    </row>
    <row r="3" spans="1:8" s="3" customFormat="1" ht="18" customHeight="1" x14ac:dyDescent="0.3">
      <c r="A3" s="5" t="s">
        <v>0</v>
      </c>
      <c r="B3" s="5" t="s">
        <v>1</v>
      </c>
      <c r="C3" s="5" t="s">
        <v>7</v>
      </c>
      <c r="D3" s="5" t="s">
        <v>9</v>
      </c>
      <c r="E3" s="6" t="s">
        <v>8</v>
      </c>
      <c r="F3" s="11" t="s">
        <v>10</v>
      </c>
      <c r="G3" s="24" t="s">
        <v>11</v>
      </c>
      <c r="H3" s="24" t="s">
        <v>12</v>
      </c>
    </row>
    <row r="4" spans="1:8" ht="30" customHeight="1" x14ac:dyDescent="0.3">
      <c r="A4" s="58" t="s">
        <v>13</v>
      </c>
      <c r="B4" s="25" t="s">
        <v>14</v>
      </c>
      <c r="C4" s="41" t="s">
        <v>31</v>
      </c>
      <c r="D4" s="43">
        <v>44229</v>
      </c>
      <c r="E4" s="35">
        <v>49896000</v>
      </c>
      <c r="F4" s="36" t="s">
        <v>42</v>
      </c>
      <c r="G4" s="30" t="s">
        <v>24</v>
      </c>
      <c r="H4" s="28" t="s">
        <v>23</v>
      </c>
    </row>
    <row r="5" spans="1:8" ht="30" customHeight="1" x14ac:dyDescent="0.3">
      <c r="A5" s="59"/>
      <c r="B5" s="25" t="s">
        <v>14</v>
      </c>
      <c r="C5" s="41" t="s">
        <v>43</v>
      </c>
      <c r="D5" s="43">
        <v>44235</v>
      </c>
      <c r="E5" s="35">
        <v>6545000</v>
      </c>
      <c r="F5" s="36" t="s">
        <v>34</v>
      </c>
      <c r="G5" s="30" t="s">
        <v>24</v>
      </c>
      <c r="H5" s="26" t="s">
        <v>15</v>
      </c>
    </row>
    <row r="6" spans="1:8" ht="30" customHeight="1" x14ac:dyDescent="0.3">
      <c r="A6" s="59"/>
      <c r="B6" s="25" t="s">
        <v>14</v>
      </c>
      <c r="C6" s="42" t="s">
        <v>44</v>
      </c>
      <c r="D6" s="43">
        <v>44237</v>
      </c>
      <c r="E6" s="35">
        <v>19500000</v>
      </c>
      <c r="F6" s="36" t="s">
        <v>45</v>
      </c>
      <c r="G6" s="30" t="s">
        <v>46</v>
      </c>
      <c r="H6" s="26" t="s">
        <v>15</v>
      </c>
    </row>
    <row r="7" spans="1:8" ht="30" customHeight="1" x14ac:dyDescent="0.3">
      <c r="A7" s="59"/>
      <c r="B7" s="25" t="s">
        <v>14</v>
      </c>
      <c r="C7" s="41" t="s">
        <v>47</v>
      </c>
      <c r="D7" s="34">
        <v>44278</v>
      </c>
      <c r="E7" s="35">
        <v>17932200</v>
      </c>
      <c r="F7" s="36" t="s">
        <v>26</v>
      </c>
      <c r="G7" s="30" t="s">
        <v>24</v>
      </c>
      <c r="H7" s="26" t="s">
        <v>15</v>
      </c>
    </row>
    <row r="8" spans="1:8" s="8" customFormat="1" ht="18" customHeight="1" x14ac:dyDescent="0.3">
      <c r="A8" s="63" t="s">
        <v>2</v>
      </c>
      <c r="B8" s="63"/>
      <c r="C8" s="63"/>
      <c r="D8" s="63"/>
      <c r="E8" s="20">
        <f>SUM(E4:E7)</f>
        <v>93873200</v>
      </c>
      <c r="F8" s="23"/>
      <c r="G8" s="18"/>
      <c r="H8" s="18"/>
    </row>
    <row r="9" spans="1:8" ht="30" customHeight="1" x14ac:dyDescent="0.3">
      <c r="A9" s="58" t="s">
        <v>17</v>
      </c>
      <c r="B9" s="25" t="s">
        <v>35</v>
      </c>
      <c r="C9" s="41" t="s">
        <v>48</v>
      </c>
      <c r="D9" s="34">
        <v>44306</v>
      </c>
      <c r="E9" s="35">
        <v>19800000</v>
      </c>
      <c r="F9" s="36" t="s">
        <v>26</v>
      </c>
      <c r="G9" s="25" t="s">
        <v>24</v>
      </c>
      <c r="H9" s="26" t="s">
        <v>15</v>
      </c>
    </row>
    <row r="10" spans="1:8" ht="30" customHeight="1" x14ac:dyDescent="0.3">
      <c r="A10" s="59"/>
      <c r="B10" s="25" t="s">
        <v>35</v>
      </c>
      <c r="C10" s="41" t="s">
        <v>43</v>
      </c>
      <c r="D10" s="43">
        <v>44351</v>
      </c>
      <c r="E10" s="35">
        <v>7048500</v>
      </c>
      <c r="F10" s="36" t="s">
        <v>34</v>
      </c>
      <c r="G10" s="30" t="s">
        <v>24</v>
      </c>
      <c r="H10" s="26" t="s">
        <v>15</v>
      </c>
    </row>
    <row r="11" spans="1:8" s="8" customFormat="1" ht="18" customHeight="1" x14ac:dyDescent="0.3">
      <c r="A11" s="64" t="s">
        <v>3</v>
      </c>
      <c r="B11" s="65"/>
      <c r="C11" s="65"/>
      <c r="D11" s="66"/>
      <c r="E11" s="9">
        <f>SUM(E9:E10)</f>
        <v>26848500</v>
      </c>
      <c r="F11" s="9"/>
      <c r="G11" s="18"/>
      <c r="H11" s="40"/>
    </row>
    <row r="12" spans="1:8" ht="30" customHeight="1" x14ac:dyDescent="0.3">
      <c r="A12" s="25" t="s">
        <v>122</v>
      </c>
      <c r="B12" s="37" t="s">
        <v>123</v>
      </c>
      <c r="C12" s="50" t="s">
        <v>120</v>
      </c>
      <c r="D12" s="34">
        <v>44397</v>
      </c>
      <c r="E12" s="51">
        <v>19184000</v>
      </c>
      <c r="F12" s="52" t="s">
        <v>121</v>
      </c>
      <c r="G12" s="25" t="s">
        <v>24</v>
      </c>
      <c r="H12" s="26" t="s">
        <v>15</v>
      </c>
    </row>
    <row r="13" spans="1:8" s="8" customFormat="1" ht="18" customHeight="1" x14ac:dyDescent="0.3">
      <c r="A13" s="64" t="s">
        <v>4</v>
      </c>
      <c r="B13" s="65"/>
      <c r="C13" s="65"/>
      <c r="D13" s="66"/>
      <c r="E13" s="20">
        <f>SUM(E12)</f>
        <v>19184000</v>
      </c>
      <c r="F13" s="20"/>
      <c r="G13" s="18"/>
      <c r="H13" s="18"/>
    </row>
    <row r="14" spans="1:8" ht="30" customHeight="1" x14ac:dyDescent="0.3">
      <c r="A14" s="58" t="s">
        <v>132</v>
      </c>
      <c r="B14" s="78" t="s">
        <v>35</v>
      </c>
      <c r="C14" s="57" t="s">
        <v>124</v>
      </c>
      <c r="D14" s="34">
        <v>44456</v>
      </c>
      <c r="E14" s="74">
        <v>232320000</v>
      </c>
      <c r="F14" s="36" t="s">
        <v>127</v>
      </c>
      <c r="G14" s="25" t="s">
        <v>129</v>
      </c>
      <c r="H14" s="48" t="s">
        <v>131</v>
      </c>
    </row>
    <row r="15" spans="1:8" ht="30" customHeight="1" x14ac:dyDescent="0.3">
      <c r="A15" s="59"/>
      <c r="B15" s="79"/>
      <c r="C15" s="57" t="s">
        <v>125</v>
      </c>
      <c r="D15" s="34">
        <v>44489</v>
      </c>
      <c r="E15" s="74">
        <v>19371000</v>
      </c>
      <c r="F15" s="36" t="s">
        <v>57</v>
      </c>
      <c r="G15" s="25" t="s">
        <v>24</v>
      </c>
      <c r="H15" s="26" t="s">
        <v>15</v>
      </c>
    </row>
    <row r="16" spans="1:8" ht="30" customHeight="1" x14ac:dyDescent="0.3">
      <c r="A16" s="68"/>
      <c r="B16" s="80"/>
      <c r="C16" s="57" t="s">
        <v>126</v>
      </c>
      <c r="D16" s="34">
        <v>44494</v>
      </c>
      <c r="E16" s="74">
        <v>18007000</v>
      </c>
      <c r="F16" s="36" t="s">
        <v>128</v>
      </c>
      <c r="G16" s="25" t="s">
        <v>130</v>
      </c>
      <c r="H16" s="26" t="s">
        <v>15</v>
      </c>
    </row>
    <row r="17" spans="1:8" s="8" customFormat="1" ht="18" customHeight="1" x14ac:dyDescent="0.3">
      <c r="A17" s="69" t="s">
        <v>5</v>
      </c>
      <c r="B17" s="70"/>
      <c r="C17" s="70"/>
      <c r="D17" s="71"/>
      <c r="E17" s="72">
        <f>SUM(E14:E16)</f>
        <v>269698000</v>
      </c>
      <c r="F17" s="72"/>
      <c r="G17" s="73"/>
      <c r="H17" s="73"/>
    </row>
    <row r="18" spans="1:8" s="8" customFormat="1" ht="24.75" customHeight="1" x14ac:dyDescent="0.3">
      <c r="A18" s="60" t="s">
        <v>6</v>
      </c>
      <c r="B18" s="61"/>
      <c r="C18" s="61"/>
      <c r="D18" s="62"/>
      <c r="E18" s="21">
        <f>E8+E11+E13+E17</f>
        <v>409603700</v>
      </c>
      <c r="F18" s="22"/>
      <c r="G18" s="16"/>
      <c r="H18" s="16"/>
    </row>
  </sheetData>
  <mergeCells count="9">
    <mergeCell ref="A4:A7"/>
    <mergeCell ref="A18:D18"/>
    <mergeCell ref="A8:D8"/>
    <mergeCell ref="A11:D11"/>
    <mergeCell ref="A13:D13"/>
    <mergeCell ref="A17:D17"/>
    <mergeCell ref="A9:A10"/>
    <mergeCell ref="A14:A16"/>
    <mergeCell ref="B14:B16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72"/>
  <sheetViews>
    <sheetView tabSelected="1" zoomScale="94" zoomScaleNormal="94" workbookViewId="0">
      <selection activeCell="C45" sqref="C45"/>
    </sheetView>
  </sheetViews>
  <sheetFormatPr defaultColWidth="9" defaultRowHeight="13.5" x14ac:dyDescent="0.3"/>
  <cols>
    <col min="1" max="2" width="9" style="2"/>
    <col min="3" max="3" width="64.625" style="1" customWidth="1"/>
    <col min="4" max="4" width="11.375" style="2" customWidth="1"/>
    <col min="5" max="5" width="19.125" style="15" customWidth="1"/>
    <col min="6" max="6" width="29.5" style="1" customWidth="1"/>
    <col min="7" max="7" width="24.375" style="2" customWidth="1"/>
    <col min="8" max="8" width="28" style="2" customWidth="1"/>
    <col min="9" max="16384" width="9" style="1"/>
  </cols>
  <sheetData>
    <row r="1" spans="1:8" s="4" customFormat="1" ht="26.25" x14ac:dyDescent="0.3">
      <c r="A1" s="13" t="s">
        <v>41</v>
      </c>
      <c r="B1" s="12"/>
      <c r="D1" s="7" t="s">
        <v>20</v>
      </c>
      <c r="E1" s="14"/>
      <c r="G1" s="7"/>
      <c r="H1" s="7"/>
    </row>
    <row r="3" spans="1:8" s="3" customFormat="1" ht="18" customHeight="1" x14ac:dyDescent="0.3">
      <c r="A3" s="5" t="s">
        <v>0</v>
      </c>
      <c r="B3" s="5" t="s">
        <v>1</v>
      </c>
      <c r="C3" s="5" t="s">
        <v>7</v>
      </c>
      <c r="D3" s="5" t="s">
        <v>9</v>
      </c>
      <c r="E3" s="6" t="s">
        <v>8</v>
      </c>
      <c r="F3" s="11" t="s">
        <v>10</v>
      </c>
      <c r="G3" s="24" t="s">
        <v>11</v>
      </c>
      <c r="H3" s="24" t="s">
        <v>12</v>
      </c>
    </row>
    <row r="4" spans="1:8" ht="30" customHeight="1" x14ac:dyDescent="0.3">
      <c r="A4" s="59" t="s">
        <v>18</v>
      </c>
      <c r="B4" s="27" t="s">
        <v>16</v>
      </c>
      <c r="C4" s="44" t="s">
        <v>33</v>
      </c>
      <c r="D4" s="34">
        <v>44209</v>
      </c>
      <c r="E4" s="46">
        <v>10770400</v>
      </c>
      <c r="F4" s="36" t="s">
        <v>27</v>
      </c>
      <c r="G4" s="36" t="s">
        <v>51</v>
      </c>
      <c r="H4" s="28" t="s">
        <v>15</v>
      </c>
    </row>
    <row r="5" spans="1:8" ht="30" customHeight="1" x14ac:dyDescent="0.3">
      <c r="A5" s="59"/>
      <c r="B5" s="27" t="s">
        <v>16</v>
      </c>
      <c r="C5" s="45" t="s">
        <v>52</v>
      </c>
      <c r="D5" s="34">
        <v>44210</v>
      </c>
      <c r="E5" s="46">
        <v>8800000</v>
      </c>
      <c r="F5" s="47" t="s">
        <v>28</v>
      </c>
      <c r="G5" s="36" t="s">
        <v>51</v>
      </c>
      <c r="H5" s="28" t="s">
        <v>15</v>
      </c>
    </row>
    <row r="6" spans="1:8" ht="30" customHeight="1" x14ac:dyDescent="0.3">
      <c r="A6" s="59"/>
      <c r="B6" s="27" t="s">
        <v>16</v>
      </c>
      <c r="C6" s="44" t="s">
        <v>53</v>
      </c>
      <c r="D6" s="34">
        <v>44211</v>
      </c>
      <c r="E6" s="46">
        <v>9900000</v>
      </c>
      <c r="F6" s="36" t="s">
        <v>54</v>
      </c>
      <c r="G6" s="36" t="s">
        <v>55</v>
      </c>
      <c r="H6" s="28" t="s">
        <v>15</v>
      </c>
    </row>
    <row r="7" spans="1:8" ht="30" customHeight="1" x14ac:dyDescent="0.3">
      <c r="A7" s="59"/>
      <c r="B7" s="27" t="s">
        <v>16</v>
      </c>
      <c r="C7" s="44" t="s">
        <v>56</v>
      </c>
      <c r="D7" s="34">
        <v>44223</v>
      </c>
      <c r="E7" s="46">
        <v>49720000</v>
      </c>
      <c r="F7" s="36" t="s">
        <v>57</v>
      </c>
      <c r="G7" s="36" t="s">
        <v>58</v>
      </c>
      <c r="H7" s="28" t="s">
        <v>23</v>
      </c>
    </row>
    <row r="8" spans="1:8" ht="30" customHeight="1" x14ac:dyDescent="0.3">
      <c r="A8" s="59"/>
      <c r="B8" s="27" t="s">
        <v>16</v>
      </c>
      <c r="C8" s="44" t="s">
        <v>50</v>
      </c>
      <c r="D8" s="34">
        <v>44229</v>
      </c>
      <c r="E8" s="46">
        <v>16460000</v>
      </c>
      <c r="F8" s="36" t="s">
        <v>59</v>
      </c>
      <c r="G8" s="36" t="s">
        <v>30</v>
      </c>
      <c r="H8" s="28" t="s">
        <v>22</v>
      </c>
    </row>
    <row r="9" spans="1:8" ht="30" customHeight="1" x14ac:dyDescent="0.3">
      <c r="A9" s="59"/>
      <c r="B9" s="27" t="s">
        <v>16</v>
      </c>
      <c r="C9" s="41" t="s">
        <v>60</v>
      </c>
      <c r="D9" s="43">
        <v>44230</v>
      </c>
      <c r="E9" s="35">
        <v>17094000</v>
      </c>
      <c r="F9" s="36" t="s">
        <v>65</v>
      </c>
      <c r="G9" s="36" t="s">
        <v>69</v>
      </c>
      <c r="H9" s="28" t="s">
        <v>15</v>
      </c>
    </row>
    <row r="10" spans="1:8" ht="30" customHeight="1" x14ac:dyDescent="0.3">
      <c r="A10" s="59"/>
      <c r="B10" s="27" t="s">
        <v>16</v>
      </c>
      <c r="C10" s="41" t="s">
        <v>61</v>
      </c>
      <c r="D10" s="43">
        <v>44232</v>
      </c>
      <c r="E10" s="35">
        <v>6500000</v>
      </c>
      <c r="F10" s="36" t="s">
        <v>66</v>
      </c>
      <c r="G10" s="36" t="s">
        <v>70</v>
      </c>
      <c r="H10" s="28" t="s">
        <v>15</v>
      </c>
    </row>
    <row r="11" spans="1:8" ht="30" customHeight="1" x14ac:dyDescent="0.3">
      <c r="A11" s="59"/>
      <c r="B11" s="27" t="s">
        <v>16</v>
      </c>
      <c r="C11" s="41" t="s">
        <v>62</v>
      </c>
      <c r="D11" s="43">
        <v>44237</v>
      </c>
      <c r="E11" s="35">
        <v>19525000</v>
      </c>
      <c r="F11" s="36" t="s">
        <v>67</v>
      </c>
      <c r="G11" s="36" t="s">
        <v>46</v>
      </c>
      <c r="H11" s="28" t="s">
        <v>15</v>
      </c>
    </row>
    <row r="12" spans="1:8" ht="30" customHeight="1" x14ac:dyDescent="0.3">
      <c r="A12" s="59"/>
      <c r="B12" s="27" t="s">
        <v>16</v>
      </c>
      <c r="C12" s="41" t="s">
        <v>63</v>
      </c>
      <c r="D12" s="43">
        <v>44251</v>
      </c>
      <c r="E12" s="35">
        <v>12000000</v>
      </c>
      <c r="F12" s="36" t="s">
        <v>68</v>
      </c>
      <c r="G12" s="36" t="s">
        <v>71</v>
      </c>
      <c r="H12" s="28" t="s">
        <v>15</v>
      </c>
    </row>
    <row r="13" spans="1:8" ht="30" customHeight="1" x14ac:dyDescent="0.3">
      <c r="A13" s="59"/>
      <c r="B13" s="27" t="s">
        <v>16</v>
      </c>
      <c r="C13" s="53" t="s">
        <v>64</v>
      </c>
      <c r="D13" s="34">
        <v>44257</v>
      </c>
      <c r="E13" s="35">
        <v>9240000</v>
      </c>
      <c r="F13" s="36" t="s">
        <v>36</v>
      </c>
      <c r="G13" s="36" t="s">
        <v>46</v>
      </c>
      <c r="H13" s="28" t="s">
        <v>15</v>
      </c>
    </row>
    <row r="14" spans="1:8" ht="30" customHeight="1" x14ac:dyDescent="0.3">
      <c r="A14" s="59"/>
      <c r="B14" s="27" t="s">
        <v>16</v>
      </c>
      <c r="C14" s="41" t="s">
        <v>72</v>
      </c>
      <c r="D14" s="34">
        <v>44260</v>
      </c>
      <c r="E14" s="35">
        <v>49499780</v>
      </c>
      <c r="F14" s="54" t="s">
        <v>78</v>
      </c>
      <c r="G14" s="36" t="s">
        <v>46</v>
      </c>
      <c r="H14" s="28" t="s">
        <v>23</v>
      </c>
    </row>
    <row r="15" spans="1:8" ht="30" customHeight="1" x14ac:dyDescent="0.3">
      <c r="A15" s="59"/>
      <c r="B15" s="27" t="s">
        <v>16</v>
      </c>
      <c r="C15" s="41" t="s">
        <v>73</v>
      </c>
      <c r="D15" s="34">
        <v>44265</v>
      </c>
      <c r="E15" s="35">
        <v>18000000</v>
      </c>
      <c r="F15" s="36" t="s">
        <v>68</v>
      </c>
      <c r="G15" s="36" t="s">
        <v>71</v>
      </c>
      <c r="H15" s="28" t="s">
        <v>15</v>
      </c>
    </row>
    <row r="16" spans="1:8" ht="30" customHeight="1" x14ac:dyDescent="0.3">
      <c r="A16" s="59"/>
      <c r="B16" s="27" t="s">
        <v>16</v>
      </c>
      <c r="C16" s="41" t="s">
        <v>74</v>
      </c>
      <c r="D16" s="34">
        <v>44270</v>
      </c>
      <c r="E16" s="35">
        <v>43484000</v>
      </c>
      <c r="F16" s="36" t="s">
        <v>32</v>
      </c>
      <c r="G16" s="36" t="s">
        <v>71</v>
      </c>
      <c r="H16" s="28" t="s">
        <v>23</v>
      </c>
    </row>
    <row r="17" spans="1:8" ht="30" customHeight="1" x14ac:dyDescent="0.3">
      <c r="A17" s="59"/>
      <c r="B17" s="27" t="s">
        <v>16</v>
      </c>
      <c r="C17" s="41" t="s">
        <v>75</v>
      </c>
      <c r="D17" s="34">
        <v>44280</v>
      </c>
      <c r="E17" s="35">
        <v>13057000</v>
      </c>
      <c r="F17" s="36" t="s">
        <v>29</v>
      </c>
      <c r="G17" s="36" t="s">
        <v>46</v>
      </c>
      <c r="H17" s="28" t="s">
        <v>15</v>
      </c>
    </row>
    <row r="18" spans="1:8" ht="30" customHeight="1" x14ac:dyDescent="0.3">
      <c r="A18" s="59"/>
      <c r="B18" s="27" t="s">
        <v>16</v>
      </c>
      <c r="C18" s="41" t="s">
        <v>76</v>
      </c>
      <c r="D18" s="34">
        <v>44284</v>
      </c>
      <c r="E18" s="35">
        <v>11800000</v>
      </c>
      <c r="F18" s="36" t="s">
        <v>36</v>
      </c>
      <c r="G18" s="36" t="s">
        <v>46</v>
      </c>
      <c r="H18" s="28" t="s">
        <v>15</v>
      </c>
    </row>
    <row r="19" spans="1:8" ht="30" customHeight="1" x14ac:dyDescent="0.3">
      <c r="A19" s="59"/>
      <c r="B19" s="27" t="s">
        <v>16</v>
      </c>
      <c r="C19" s="41" t="s">
        <v>77</v>
      </c>
      <c r="D19" s="34">
        <v>44285</v>
      </c>
      <c r="E19" s="35">
        <v>22950000</v>
      </c>
      <c r="F19" s="36" t="s">
        <v>79</v>
      </c>
      <c r="G19" s="36" t="s">
        <v>46</v>
      </c>
      <c r="H19" s="28" t="s">
        <v>23</v>
      </c>
    </row>
    <row r="20" spans="1:8" s="8" customFormat="1" ht="18" customHeight="1" x14ac:dyDescent="0.3">
      <c r="A20" s="63" t="s">
        <v>2</v>
      </c>
      <c r="B20" s="63"/>
      <c r="C20" s="63"/>
      <c r="D20" s="63"/>
      <c r="E20" s="20">
        <f>SUM(E6:E19)</f>
        <v>299229780</v>
      </c>
      <c r="F20" s="23"/>
      <c r="G20" s="18"/>
      <c r="H20" s="18"/>
    </row>
    <row r="21" spans="1:8" ht="30" customHeight="1" x14ac:dyDescent="0.3">
      <c r="A21" s="58" t="s">
        <v>37</v>
      </c>
      <c r="B21" s="27" t="s">
        <v>16</v>
      </c>
      <c r="C21" s="41" t="s">
        <v>80</v>
      </c>
      <c r="D21" s="34">
        <v>44302</v>
      </c>
      <c r="E21" s="55">
        <v>19500000</v>
      </c>
      <c r="F21" s="36" t="s">
        <v>91</v>
      </c>
      <c r="G21" s="36" t="s">
        <v>69</v>
      </c>
      <c r="H21" s="28" t="s">
        <v>15</v>
      </c>
    </row>
    <row r="22" spans="1:8" ht="30" customHeight="1" x14ac:dyDescent="0.3">
      <c r="A22" s="59"/>
      <c r="B22" s="27" t="s">
        <v>16</v>
      </c>
      <c r="C22" s="41" t="s">
        <v>81</v>
      </c>
      <c r="D22" s="34">
        <v>44302</v>
      </c>
      <c r="E22" s="35">
        <v>8030000</v>
      </c>
      <c r="F22" s="36" t="s">
        <v>38</v>
      </c>
      <c r="G22" s="36" t="s">
        <v>25</v>
      </c>
      <c r="H22" s="28" t="s">
        <v>15</v>
      </c>
    </row>
    <row r="23" spans="1:8" ht="30" customHeight="1" x14ac:dyDescent="0.3">
      <c r="A23" s="59"/>
      <c r="B23" s="27" t="s">
        <v>16</v>
      </c>
      <c r="C23" s="41" t="s">
        <v>82</v>
      </c>
      <c r="D23" s="34">
        <v>44319</v>
      </c>
      <c r="E23" s="35">
        <v>49000000</v>
      </c>
      <c r="F23" s="36" t="s">
        <v>32</v>
      </c>
      <c r="G23" s="36" t="s">
        <v>69</v>
      </c>
      <c r="H23" s="28" t="s">
        <v>23</v>
      </c>
    </row>
    <row r="24" spans="1:8" ht="30" customHeight="1" x14ac:dyDescent="0.3">
      <c r="A24" s="59"/>
      <c r="B24" s="27" t="s">
        <v>16</v>
      </c>
      <c r="C24" s="41" t="s">
        <v>83</v>
      </c>
      <c r="D24" s="34">
        <v>44320</v>
      </c>
      <c r="E24" s="35">
        <v>11027500</v>
      </c>
      <c r="F24" s="36" t="s">
        <v>29</v>
      </c>
      <c r="G24" s="36" t="s">
        <v>46</v>
      </c>
      <c r="H24" s="28" t="s">
        <v>15</v>
      </c>
    </row>
    <row r="25" spans="1:8" ht="30" customHeight="1" x14ac:dyDescent="0.3">
      <c r="A25" s="59"/>
      <c r="B25" s="27" t="s">
        <v>16</v>
      </c>
      <c r="C25" s="41" t="s">
        <v>84</v>
      </c>
      <c r="D25" s="34">
        <v>44326</v>
      </c>
      <c r="E25" s="55">
        <v>7700000</v>
      </c>
      <c r="F25" s="36" t="s">
        <v>92</v>
      </c>
      <c r="G25" s="36" t="s">
        <v>46</v>
      </c>
      <c r="H25" s="28" t="s">
        <v>15</v>
      </c>
    </row>
    <row r="26" spans="1:8" ht="30" customHeight="1" x14ac:dyDescent="0.3">
      <c r="A26" s="59"/>
      <c r="B26" s="27" t="s">
        <v>16</v>
      </c>
      <c r="C26" s="41" t="s">
        <v>85</v>
      </c>
      <c r="D26" s="34">
        <v>44326</v>
      </c>
      <c r="E26" s="55">
        <v>16400000</v>
      </c>
      <c r="F26" s="36" t="s">
        <v>93</v>
      </c>
      <c r="G26" s="36" t="s">
        <v>46</v>
      </c>
      <c r="H26" s="28" t="s">
        <v>15</v>
      </c>
    </row>
    <row r="27" spans="1:8" ht="30" customHeight="1" x14ac:dyDescent="0.3">
      <c r="A27" s="59"/>
      <c r="B27" s="27" t="s">
        <v>16</v>
      </c>
      <c r="C27" s="41" t="s">
        <v>86</v>
      </c>
      <c r="D27" s="34">
        <v>44329</v>
      </c>
      <c r="E27" s="35">
        <v>5258000</v>
      </c>
      <c r="F27" s="36" t="s">
        <v>29</v>
      </c>
      <c r="G27" s="36" t="s">
        <v>46</v>
      </c>
      <c r="H27" s="28" t="s">
        <v>15</v>
      </c>
    </row>
    <row r="28" spans="1:8" ht="30" customHeight="1" x14ac:dyDescent="0.3">
      <c r="A28" s="59"/>
      <c r="B28" s="27" t="s">
        <v>16</v>
      </c>
      <c r="C28" s="41" t="s">
        <v>39</v>
      </c>
      <c r="D28" s="34">
        <v>44340</v>
      </c>
      <c r="E28" s="35">
        <v>7997000</v>
      </c>
      <c r="F28" s="36" t="s">
        <v>40</v>
      </c>
      <c r="G28" s="36" t="s">
        <v>46</v>
      </c>
      <c r="H28" s="28" t="s">
        <v>15</v>
      </c>
    </row>
    <row r="29" spans="1:8" ht="30" customHeight="1" x14ac:dyDescent="0.3">
      <c r="A29" s="59"/>
      <c r="B29" s="27" t="s">
        <v>16</v>
      </c>
      <c r="C29" s="41" t="s">
        <v>87</v>
      </c>
      <c r="D29" s="34">
        <v>44344</v>
      </c>
      <c r="E29" s="35">
        <v>6508700</v>
      </c>
      <c r="F29" s="56" t="s">
        <v>94</v>
      </c>
      <c r="G29" s="56" t="s">
        <v>70</v>
      </c>
      <c r="H29" s="28" t="s">
        <v>15</v>
      </c>
    </row>
    <row r="30" spans="1:8" ht="30" customHeight="1" x14ac:dyDescent="0.3">
      <c r="A30" s="59"/>
      <c r="B30" s="27" t="s">
        <v>16</v>
      </c>
      <c r="C30" s="41" t="s">
        <v>88</v>
      </c>
      <c r="D30" s="34">
        <v>44347</v>
      </c>
      <c r="E30" s="55">
        <v>37672800</v>
      </c>
      <c r="F30" s="56" t="s">
        <v>95</v>
      </c>
      <c r="G30" s="56" t="s">
        <v>46</v>
      </c>
      <c r="H30" s="28" t="s">
        <v>23</v>
      </c>
    </row>
    <row r="31" spans="1:8" ht="30" customHeight="1" x14ac:dyDescent="0.3">
      <c r="A31" s="59"/>
      <c r="B31" s="27" t="s">
        <v>16</v>
      </c>
      <c r="C31" s="50" t="s">
        <v>89</v>
      </c>
      <c r="D31" s="34">
        <v>44375</v>
      </c>
      <c r="E31" s="51">
        <v>25500000</v>
      </c>
      <c r="F31" s="52" t="s">
        <v>79</v>
      </c>
      <c r="G31" s="52" t="s">
        <v>46</v>
      </c>
      <c r="H31" s="28" t="s">
        <v>23</v>
      </c>
    </row>
    <row r="32" spans="1:8" ht="30" customHeight="1" x14ac:dyDescent="0.3">
      <c r="A32" s="59"/>
      <c r="B32" s="27" t="s">
        <v>16</v>
      </c>
      <c r="C32" s="50" t="s">
        <v>90</v>
      </c>
      <c r="D32" s="34">
        <v>44376</v>
      </c>
      <c r="E32" s="51">
        <v>7700000</v>
      </c>
      <c r="F32" s="52" t="s">
        <v>96</v>
      </c>
      <c r="G32" s="52" t="s">
        <v>24</v>
      </c>
      <c r="H32" s="28" t="s">
        <v>15</v>
      </c>
    </row>
    <row r="33" spans="1:8" s="8" customFormat="1" ht="18" customHeight="1" x14ac:dyDescent="0.3">
      <c r="A33" s="63" t="s">
        <v>3</v>
      </c>
      <c r="B33" s="63"/>
      <c r="C33" s="63"/>
      <c r="D33" s="63"/>
      <c r="E33" s="9">
        <f>SUM(E21:E32)</f>
        <v>202294000</v>
      </c>
      <c r="F33" s="9"/>
      <c r="G33" s="18"/>
      <c r="H33" s="18"/>
    </row>
    <row r="34" spans="1:8" ht="30" customHeight="1" x14ac:dyDescent="0.3">
      <c r="A34" s="58" t="s">
        <v>112</v>
      </c>
      <c r="B34" s="27" t="s">
        <v>16</v>
      </c>
      <c r="C34" s="50" t="s">
        <v>103</v>
      </c>
      <c r="D34" s="34">
        <v>44379</v>
      </c>
      <c r="E34" s="51">
        <v>16700000</v>
      </c>
      <c r="F34" s="52" t="s">
        <v>105</v>
      </c>
      <c r="G34" s="52" t="s">
        <v>46</v>
      </c>
      <c r="H34" s="28" t="s">
        <v>15</v>
      </c>
    </row>
    <row r="35" spans="1:8" ht="30" customHeight="1" x14ac:dyDescent="0.3">
      <c r="A35" s="59"/>
      <c r="B35" s="27" t="s">
        <v>16</v>
      </c>
      <c r="C35" s="50" t="s">
        <v>99</v>
      </c>
      <c r="D35" s="34">
        <v>44389</v>
      </c>
      <c r="E35" s="51">
        <v>8823000</v>
      </c>
      <c r="F35" s="52" t="s">
        <v>36</v>
      </c>
      <c r="G35" s="52" t="s">
        <v>58</v>
      </c>
      <c r="H35" s="28" t="s">
        <v>15</v>
      </c>
    </row>
    <row r="36" spans="1:8" ht="30" customHeight="1" x14ac:dyDescent="0.3">
      <c r="A36" s="59"/>
      <c r="B36" s="27" t="s">
        <v>16</v>
      </c>
      <c r="C36" s="50" t="s">
        <v>113</v>
      </c>
      <c r="D36" s="34">
        <v>44392</v>
      </c>
      <c r="E36" s="51">
        <v>92500000</v>
      </c>
      <c r="F36" s="52" t="s">
        <v>106</v>
      </c>
      <c r="G36" s="52" t="s">
        <v>69</v>
      </c>
      <c r="H36" s="48" t="s">
        <v>111</v>
      </c>
    </row>
    <row r="37" spans="1:8" ht="30" customHeight="1" x14ac:dyDescent="0.3">
      <c r="A37" s="59"/>
      <c r="B37" s="27" t="s">
        <v>16</v>
      </c>
      <c r="C37" s="50" t="s">
        <v>102</v>
      </c>
      <c r="D37" s="34">
        <v>44396</v>
      </c>
      <c r="E37" s="51">
        <v>14500000</v>
      </c>
      <c r="F37" s="52" t="s">
        <v>107</v>
      </c>
      <c r="G37" s="52" t="s">
        <v>30</v>
      </c>
      <c r="H37" s="28" t="s">
        <v>15</v>
      </c>
    </row>
    <row r="38" spans="1:8" ht="30" customHeight="1" x14ac:dyDescent="0.3">
      <c r="A38" s="59"/>
      <c r="B38" s="27" t="s">
        <v>16</v>
      </c>
      <c r="C38" s="50" t="s">
        <v>98</v>
      </c>
      <c r="D38" s="34">
        <v>44403</v>
      </c>
      <c r="E38" s="51">
        <v>7420000</v>
      </c>
      <c r="F38" s="52" t="s">
        <v>36</v>
      </c>
      <c r="G38" s="52" t="s">
        <v>46</v>
      </c>
      <c r="H38" s="28" t="s">
        <v>15</v>
      </c>
    </row>
    <row r="39" spans="1:8" ht="30" customHeight="1" x14ac:dyDescent="0.3">
      <c r="A39" s="59"/>
      <c r="B39" s="27" t="s">
        <v>16</v>
      </c>
      <c r="C39" s="50" t="s">
        <v>101</v>
      </c>
      <c r="D39" s="34">
        <v>44412</v>
      </c>
      <c r="E39" s="51">
        <v>11693000</v>
      </c>
      <c r="F39" s="52" t="s">
        <v>29</v>
      </c>
      <c r="G39" s="52" t="s">
        <v>46</v>
      </c>
      <c r="H39" s="28" t="s">
        <v>15</v>
      </c>
    </row>
    <row r="40" spans="1:8" ht="30" customHeight="1" x14ac:dyDescent="0.3">
      <c r="A40" s="59"/>
      <c r="B40" s="27" t="s">
        <v>16</v>
      </c>
      <c r="C40" s="50" t="s">
        <v>97</v>
      </c>
      <c r="D40" s="34">
        <v>44412</v>
      </c>
      <c r="E40" s="51">
        <v>7192000</v>
      </c>
      <c r="F40" s="52" t="s">
        <v>108</v>
      </c>
      <c r="G40" s="52" t="s">
        <v>46</v>
      </c>
      <c r="H40" s="28" t="s">
        <v>15</v>
      </c>
    </row>
    <row r="41" spans="1:8" ht="30" customHeight="1" x14ac:dyDescent="0.3">
      <c r="A41" s="59"/>
      <c r="B41" s="27" t="s">
        <v>16</v>
      </c>
      <c r="C41" s="50" t="s">
        <v>100</v>
      </c>
      <c r="D41" s="34">
        <v>44412</v>
      </c>
      <c r="E41" s="51">
        <v>9691000</v>
      </c>
      <c r="F41" s="52" t="s">
        <v>29</v>
      </c>
      <c r="G41" s="52" t="s">
        <v>46</v>
      </c>
      <c r="H41" s="28" t="s">
        <v>15</v>
      </c>
    </row>
    <row r="42" spans="1:8" ht="30" customHeight="1" x14ac:dyDescent="0.3">
      <c r="A42" s="59"/>
      <c r="B42" s="27" t="s">
        <v>16</v>
      </c>
      <c r="C42" s="50" t="s">
        <v>104</v>
      </c>
      <c r="D42" s="34">
        <v>44440</v>
      </c>
      <c r="E42" s="51">
        <v>19000000</v>
      </c>
      <c r="F42" s="52" t="s">
        <v>109</v>
      </c>
      <c r="G42" s="52" t="s">
        <v>46</v>
      </c>
      <c r="H42" s="28" t="s">
        <v>15</v>
      </c>
    </row>
    <row r="43" spans="1:8" ht="30" customHeight="1" x14ac:dyDescent="0.3">
      <c r="A43" s="68"/>
      <c r="B43" s="27" t="s">
        <v>16</v>
      </c>
      <c r="C43" s="57" t="s">
        <v>114</v>
      </c>
      <c r="D43" s="34">
        <v>44452</v>
      </c>
      <c r="E43" s="51">
        <v>50000000</v>
      </c>
      <c r="F43" s="52" t="s">
        <v>110</v>
      </c>
      <c r="G43" s="52" t="s">
        <v>46</v>
      </c>
      <c r="H43" s="48" t="s">
        <v>111</v>
      </c>
    </row>
    <row r="44" spans="1:8" s="8" customFormat="1" ht="18" customHeight="1" x14ac:dyDescent="0.3">
      <c r="A44" s="63" t="s">
        <v>4</v>
      </c>
      <c r="B44" s="63"/>
      <c r="C44" s="63"/>
      <c r="D44" s="63"/>
      <c r="E44" s="20">
        <f>SUM(E34:E43)</f>
        <v>237519000</v>
      </c>
      <c r="F44" s="20"/>
      <c r="G44" s="18"/>
      <c r="H44" s="18"/>
    </row>
    <row r="45" spans="1:8" ht="30" customHeight="1" x14ac:dyDescent="0.3">
      <c r="A45" s="58" t="s">
        <v>179</v>
      </c>
      <c r="B45" s="27" t="s">
        <v>16</v>
      </c>
      <c r="C45" s="57" t="s">
        <v>133</v>
      </c>
      <c r="D45" s="34">
        <v>44470</v>
      </c>
      <c r="E45" s="74">
        <v>44800000</v>
      </c>
      <c r="F45" s="36" t="s">
        <v>177</v>
      </c>
      <c r="G45" s="25" t="s">
        <v>58</v>
      </c>
      <c r="H45" s="28" t="s">
        <v>23</v>
      </c>
    </row>
    <row r="46" spans="1:8" ht="30" customHeight="1" x14ac:dyDescent="0.3">
      <c r="A46" s="59"/>
      <c r="B46" s="27" t="s">
        <v>16</v>
      </c>
      <c r="C46" s="75" t="s">
        <v>134</v>
      </c>
      <c r="D46" s="34">
        <v>44470</v>
      </c>
      <c r="E46" s="76">
        <v>5880000</v>
      </c>
      <c r="F46" s="77" t="s">
        <v>57</v>
      </c>
      <c r="G46" s="25" t="s">
        <v>58</v>
      </c>
      <c r="H46" s="28" t="s">
        <v>15</v>
      </c>
    </row>
    <row r="47" spans="1:8" ht="30" customHeight="1" x14ac:dyDescent="0.3">
      <c r="A47" s="59"/>
      <c r="B47" s="27" t="s">
        <v>16</v>
      </c>
      <c r="C47" s="57" t="s">
        <v>135</v>
      </c>
      <c r="D47" s="34">
        <v>44470</v>
      </c>
      <c r="E47" s="74">
        <v>8000000</v>
      </c>
      <c r="F47" s="36" t="s">
        <v>68</v>
      </c>
      <c r="G47" s="25" t="s">
        <v>58</v>
      </c>
      <c r="H47" s="28" t="s">
        <v>15</v>
      </c>
    </row>
    <row r="48" spans="1:8" ht="30" customHeight="1" x14ac:dyDescent="0.3">
      <c r="A48" s="59"/>
      <c r="B48" s="27" t="s">
        <v>16</v>
      </c>
      <c r="C48" s="57" t="s">
        <v>136</v>
      </c>
      <c r="D48" s="34">
        <v>44490</v>
      </c>
      <c r="E48" s="74">
        <v>9350000</v>
      </c>
      <c r="F48" s="36" t="s">
        <v>159</v>
      </c>
      <c r="G48" s="25" t="s">
        <v>46</v>
      </c>
      <c r="H48" s="28" t="s">
        <v>15</v>
      </c>
    </row>
    <row r="49" spans="1:8" ht="30" customHeight="1" x14ac:dyDescent="0.3">
      <c r="A49" s="59"/>
      <c r="B49" s="27" t="s">
        <v>16</v>
      </c>
      <c r="C49" s="81" t="s">
        <v>137</v>
      </c>
      <c r="D49" s="34">
        <v>44495</v>
      </c>
      <c r="E49" s="74">
        <v>44550000</v>
      </c>
      <c r="F49" s="56" t="s">
        <v>160</v>
      </c>
      <c r="G49" s="25" t="s">
        <v>55</v>
      </c>
      <c r="H49" s="28" t="s">
        <v>23</v>
      </c>
    </row>
    <row r="50" spans="1:8" ht="30" customHeight="1" x14ac:dyDescent="0.3">
      <c r="A50" s="59"/>
      <c r="B50" s="27" t="s">
        <v>16</v>
      </c>
      <c r="C50" s="57" t="s">
        <v>138</v>
      </c>
      <c r="D50" s="34">
        <v>44496</v>
      </c>
      <c r="E50" s="74">
        <v>19315000</v>
      </c>
      <c r="F50" s="36" t="s">
        <v>161</v>
      </c>
      <c r="G50" s="25" t="s">
        <v>69</v>
      </c>
      <c r="H50" s="28" t="s">
        <v>15</v>
      </c>
    </row>
    <row r="51" spans="1:8" ht="30" customHeight="1" x14ac:dyDescent="0.3">
      <c r="A51" s="59"/>
      <c r="B51" s="27" t="s">
        <v>16</v>
      </c>
      <c r="C51" s="57" t="s">
        <v>139</v>
      </c>
      <c r="D51" s="34">
        <v>44497</v>
      </c>
      <c r="E51" s="74">
        <v>7000000</v>
      </c>
      <c r="F51" s="36" t="s">
        <v>57</v>
      </c>
      <c r="G51" s="25" t="s">
        <v>69</v>
      </c>
      <c r="H51" s="28" t="s">
        <v>15</v>
      </c>
    </row>
    <row r="52" spans="1:8" ht="30" customHeight="1" x14ac:dyDescent="0.3">
      <c r="A52" s="59"/>
      <c r="B52" s="27" t="s">
        <v>16</v>
      </c>
      <c r="C52" s="57" t="s">
        <v>140</v>
      </c>
      <c r="D52" s="34">
        <v>44503</v>
      </c>
      <c r="E52" s="74">
        <v>7040000</v>
      </c>
      <c r="F52" s="36" t="s">
        <v>162</v>
      </c>
      <c r="G52" s="25" t="s">
        <v>51</v>
      </c>
      <c r="H52" s="28" t="s">
        <v>15</v>
      </c>
    </row>
    <row r="53" spans="1:8" ht="30" customHeight="1" x14ac:dyDescent="0.3">
      <c r="A53" s="59"/>
      <c r="B53" s="27" t="s">
        <v>16</v>
      </c>
      <c r="C53" s="57" t="s">
        <v>141</v>
      </c>
      <c r="D53" s="34">
        <v>44503</v>
      </c>
      <c r="E53" s="74">
        <v>14700000</v>
      </c>
      <c r="F53" s="36" t="s">
        <v>163</v>
      </c>
      <c r="G53" s="25" t="s">
        <v>69</v>
      </c>
      <c r="H53" s="28" t="s">
        <v>15</v>
      </c>
    </row>
    <row r="54" spans="1:8" ht="30" customHeight="1" x14ac:dyDescent="0.3">
      <c r="A54" s="59"/>
      <c r="B54" s="27" t="s">
        <v>16</v>
      </c>
      <c r="C54" s="81" t="s">
        <v>142</v>
      </c>
      <c r="D54" s="34">
        <v>44511</v>
      </c>
      <c r="E54" s="74">
        <v>8730000</v>
      </c>
      <c r="F54" s="36" t="s">
        <v>164</v>
      </c>
      <c r="G54" s="25" t="s">
        <v>24</v>
      </c>
      <c r="H54" s="28" t="s">
        <v>15</v>
      </c>
    </row>
    <row r="55" spans="1:8" ht="30" customHeight="1" x14ac:dyDescent="0.3">
      <c r="A55" s="59"/>
      <c r="B55" s="27" t="s">
        <v>16</v>
      </c>
      <c r="C55" s="81" t="s">
        <v>143</v>
      </c>
      <c r="D55" s="34">
        <v>44511</v>
      </c>
      <c r="E55" s="74">
        <v>9460000</v>
      </c>
      <c r="F55" s="36" t="s">
        <v>165</v>
      </c>
      <c r="G55" s="25" t="s">
        <v>24</v>
      </c>
      <c r="H55" s="28" t="s">
        <v>15</v>
      </c>
    </row>
    <row r="56" spans="1:8" ht="30" customHeight="1" x14ac:dyDescent="0.3">
      <c r="A56" s="59"/>
      <c r="B56" s="27" t="s">
        <v>16</v>
      </c>
      <c r="C56" s="81" t="s">
        <v>144</v>
      </c>
      <c r="D56" s="34">
        <v>44512</v>
      </c>
      <c r="E56" s="74">
        <v>6600000</v>
      </c>
      <c r="F56" s="36" t="s">
        <v>166</v>
      </c>
      <c r="G56" s="25" t="s">
        <v>25</v>
      </c>
      <c r="H56" s="28" t="s">
        <v>15</v>
      </c>
    </row>
    <row r="57" spans="1:8" ht="30" customHeight="1" x14ac:dyDescent="0.3">
      <c r="A57" s="59"/>
      <c r="B57" s="27" t="s">
        <v>16</v>
      </c>
      <c r="C57" s="81" t="s">
        <v>145</v>
      </c>
      <c r="D57" s="34">
        <v>44516</v>
      </c>
      <c r="E57" s="74">
        <v>18519000</v>
      </c>
      <c r="F57" s="36" t="s">
        <v>110</v>
      </c>
      <c r="G57" s="25" t="s">
        <v>46</v>
      </c>
      <c r="H57" s="28" t="s">
        <v>15</v>
      </c>
    </row>
    <row r="58" spans="1:8" ht="30" customHeight="1" x14ac:dyDescent="0.3">
      <c r="A58" s="59"/>
      <c r="B58" s="27" t="s">
        <v>16</v>
      </c>
      <c r="C58" s="81" t="s">
        <v>146</v>
      </c>
      <c r="D58" s="34">
        <v>44517</v>
      </c>
      <c r="E58" s="74">
        <v>32691000</v>
      </c>
      <c r="F58" s="36" t="s">
        <v>167</v>
      </c>
      <c r="G58" s="25" t="s">
        <v>55</v>
      </c>
      <c r="H58" s="28" t="s">
        <v>23</v>
      </c>
    </row>
    <row r="59" spans="1:8" ht="30" customHeight="1" x14ac:dyDescent="0.3">
      <c r="A59" s="59"/>
      <c r="B59" s="27" t="s">
        <v>16</v>
      </c>
      <c r="C59" s="81" t="s">
        <v>147</v>
      </c>
      <c r="D59" s="34">
        <v>44518</v>
      </c>
      <c r="E59" s="74">
        <v>6790000</v>
      </c>
      <c r="F59" s="36" t="s">
        <v>168</v>
      </c>
      <c r="G59" s="25" t="s">
        <v>24</v>
      </c>
      <c r="H59" s="28" t="s">
        <v>15</v>
      </c>
    </row>
    <row r="60" spans="1:8" ht="30" customHeight="1" x14ac:dyDescent="0.3">
      <c r="A60" s="59"/>
      <c r="B60" s="27" t="s">
        <v>16</v>
      </c>
      <c r="C60" s="57" t="s">
        <v>148</v>
      </c>
      <c r="D60" s="34">
        <v>44518</v>
      </c>
      <c r="E60" s="74">
        <v>11330000</v>
      </c>
      <c r="F60" s="36" t="s">
        <v>38</v>
      </c>
      <c r="G60" s="25" t="s">
        <v>25</v>
      </c>
      <c r="H60" s="28" t="s">
        <v>15</v>
      </c>
    </row>
    <row r="61" spans="1:8" ht="30" customHeight="1" x14ac:dyDescent="0.3">
      <c r="A61" s="59"/>
      <c r="B61" s="27" t="s">
        <v>16</v>
      </c>
      <c r="C61" s="82" t="s">
        <v>149</v>
      </c>
      <c r="D61" s="34">
        <v>44522</v>
      </c>
      <c r="E61" s="84">
        <v>16390000</v>
      </c>
      <c r="F61" s="87" t="s">
        <v>169</v>
      </c>
      <c r="G61" s="25" t="s">
        <v>25</v>
      </c>
      <c r="H61" s="28" t="s">
        <v>15</v>
      </c>
    </row>
    <row r="62" spans="1:8" ht="30" customHeight="1" x14ac:dyDescent="0.3">
      <c r="A62" s="59"/>
      <c r="B62" s="27" t="s">
        <v>16</v>
      </c>
      <c r="C62" s="57" t="s">
        <v>150</v>
      </c>
      <c r="D62" s="34">
        <v>44525</v>
      </c>
      <c r="E62" s="74">
        <v>9726000</v>
      </c>
      <c r="F62" s="36" t="s">
        <v>110</v>
      </c>
      <c r="G62" s="25" t="s">
        <v>46</v>
      </c>
      <c r="H62" s="28" t="s">
        <v>15</v>
      </c>
    </row>
    <row r="63" spans="1:8" ht="30" customHeight="1" x14ac:dyDescent="0.3">
      <c r="A63" s="59"/>
      <c r="B63" s="27" t="s">
        <v>16</v>
      </c>
      <c r="C63" s="57" t="s">
        <v>151</v>
      </c>
      <c r="D63" s="34">
        <v>44529</v>
      </c>
      <c r="E63" s="74">
        <v>11000000</v>
      </c>
      <c r="F63" s="36" t="s">
        <v>170</v>
      </c>
      <c r="G63" s="25" t="s">
        <v>46</v>
      </c>
      <c r="H63" s="28" t="s">
        <v>15</v>
      </c>
    </row>
    <row r="64" spans="1:8" ht="30" customHeight="1" x14ac:dyDescent="0.3">
      <c r="A64" s="59"/>
      <c r="B64" s="27" t="s">
        <v>16</v>
      </c>
      <c r="C64" s="57" t="s">
        <v>152</v>
      </c>
      <c r="D64" s="34">
        <v>44531</v>
      </c>
      <c r="E64" s="74">
        <v>5970800</v>
      </c>
      <c r="F64" s="36" t="s">
        <v>171</v>
      </c>
      <c r="G64" s="25" t="s">
        <v>55</v>
      </c>
      <c r="H64" s="28" t="s">
        <v>15</v>
      </c>
    </row>
    <row r="65" spans="1:8" ht="30" customHeight="1" x14ac:dyDescent="0.3">
      <c r="A65" s="59"/>
      <c r="B65" s="27" t="s">
        <v>16</v>
      </c>
      <c r="C65" s="57" t="s">
        <v>153</v>
      </c>
      <c r="D65" s="34">
        <v>44533</v>
      </c>
      <c r="E65" s="85">
        <v>22418000</v>
      </c>
      <c r="F65" s="88" t="s">
        <v>172</v>
      </c>
      <c r="G65" s="25" t="s">
        <v>46</v>
      </c>
      <c r="H65" s="26" t="s">
        <v>178</v>
      </c>
    </row>
    <row r="66" spans="1:8" ht="30" customHeight="1" x14ac:dyDescent="0.3">
      <c r="A66" s="59"/>
      <c r="B66" s="27" t="s">
        <v>16</v>
      </c>
      <c r="C66" s="57" t="s">
        <v>154</v>
      </c>
      <c r="D66" s="34">
        <v>44536</v>
      </c>
      <c r="E66" s="86">
        <v>5400000</v>
      </c>
      <c r="F66" s="36" t="s">
        <v>173</v>
      </c>
      <c r="G66" s="25" t="s">
        <v>30</v>
      </c>
      <c r="H66" s="28" t="s">
        <v>15</v>
      </c>
    </row>
    <row r="67" spans="1:8" ht="30" customHeight="1" x14ac:dyDescent="0.3">
      <c r="A67" s="59"/>
      <c r="B67" s="27" t="s">
        <v>16</v>
      </c>
      <c r="C67" s="57" t="s">
        <v>155</v>
      </c>
      <c r="D67" s="34">
        <v>44538</v>
      </c>
      <c r="E67" s="74">
        <v>9020000</v>
      </c>
      <c r="F67" s="36" t="s">
        <v>174</v>
      </c>
      <c r="G67" s="25" t="s">
        <v>25</v>
      </c>
      <c r="H67" s="28" t="s">
        <v>15</v>
      </c>
    </row>
    <row r="68" spans="1:8" ht="30" customHeight="1" x14ac:dyDescent="0.3">
      <c r="A68" s="59"/>
      <c r="B68" s="27" t="s">
        <v>16</v>
      </c>
      <c r="C68" s="57" t="s">
        <v>156</v>
      </c>
      <c r="D68" s="34">
        <v>44539</v>
      </c>
      <c r="E68" s="74">
        <v>11800000</v>
      </c>
      <c r="F68" s="36" t="s">
        <v>163</v>
      </c>
      <c r="G68" s="25" t="s">
        <v>69</v>
      </c>
      <c r="H68" s="28" t="s">
        <v>15</v>
      </c>
    </row>
    <row r="69" spans="1:8" ht="30" customHeight="1" x14ac:dyDescent="0.3">
      <c r="A69" s="59"/>
      <c r="B69" s="27" t="s">
        <v>16</v>
      </c>
      <c r="C69" s="83" t="s">
        <v>157</v>
      </c>
      <c r="D69" s="34">
        <v>44543</v>
      </c>
      <c r="E69" s="74">
        <v>9900000</v>
      </c>
      <c r="F69" s="36" t="s">
        <v>175</v>
      </c>
      <c r="G69" s="25" t="s">
        <v>46</v>
      </c>
      <c r="H69" s="28" t="s">
        <v>15</v>
      </c>
    </row>
    <row r="70" spans="1:8" ht="30" customHeight="1" x14ac:dyDescent="0.3">
      <c r="A70" s="68"/>
      <c r="B70" s="27" t="s">
        <v>16</v>
      </c>
      <c r="C70" s="57" t="s">
        <v>158</v>
      </c>
      <c r="D70" s="34">
        <v>44545</v>
      </c>
      <c r="E70" s="74">
        <v>10780000</v>
      </c>
      <c r="F70" s="36" t="s">
        <v>176</v>
      </c>
      <c r="G70" s="25" t="s">
        <v>46</v>
      </c>
      <c r="H70" s="28" t="s">
        <v>15</v>
      </c>
    </row>
    <row r="71" spans="1:8" s="8" customFormat="1" ht="18" customHeight="1" x14ac:dyDescent="0.3">
      <c r="A71" s="63" t="s">
        <v>5</v>
      </c>
      <c r="B71" s="63"/>
      <c r="C71" s="63"/>
      <c r="D71" s="63"/>
      <c r="E71" s="19">
        <f>SUM(E45:E70)</f>
        <v>367159800</v>
      </c>
      <c r="F71" s="19"/>
      <c r="G71" s="18"/>
      <c r="H71" s="18"/>
    </row>
    <row r="72" spans="1:8" s="8" customFormat="1" ht="24.75" customHeight="1" x14ac:dyDescent="0.3">
      <c r="A72" s="67" t="s">
        <v>6</v>
      </c>
      <c r="B72" s="67"/>
      <c r="C72" s="67"/>
      <c r="D72" s="67"/>
      <c r="E72" s="21">
        <f>E20+E33+E44+E71</f>
        <v>1106202580</v>
      </c>
      <c r="F72" s="22"/>
      <c r="G72" s="16"/>
      <c r="H72" s="16"/>
    </row>
  </sheetData>
  <mergeCells count="9">
    <mergeCell ref="A71:D71"/>
    <mergeCell ref="A72:D72"/>
    <mergeCell ref="A4:A19"/>
    <mergeCell ref="A20:D20"/>
    <mergeCell ref="A33:D33"/>
    <mergeCell ref="A44:D44"/>
    <mergeCell ref="A21:A32"/>
    <mergeCell ref="A34:A43"/>
    <mergeCell ref="A45:A70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2"/>
  <sheetViews>
    <sheetView workbookViewId="0">
      <selection activeCell="B18" sqref="B18"/>
    </sheetView>
  </sheetViews>
  <sheetFormatPr defaultColWidth="9" defaultRowHeight="13.5" x14ac:dyDescent="0.3"/>
  <cols>
    <col min="1" max="1" width="9" style="2"/>
    <col min="2" max="2" width="10.875" style="2" bestFit="1" customWidth="1"/>
    <col min="3" max="3" width="48.5" style="1" customWidth="1"/>
    <col min="4" max="4" width="11.375" style="2" customWidth="1"/>
    <col min="5" max="5" width="19.125" style="15" customWidth="1"/>
    <col min="6" max="6" width="17.375" style="1" customWidth="1"/>
    <col min="7" max="8" width="24.375" style="2" customWidth="1"/>
    <col min="9" max="16384" width="9" style="1"/>
  </cols>
  <sheetData>
    <row r="1" spans="1:8" s="4" customFormat="1" ht="26.25" x14ac:dyDescent="0.3">
      <c r="A1" s="13" t="s">
        <v>41</v>
      </c>
      <c r="B1" s="12"/>
      <c r="D1" s="7" t="s">
        <v>21</v>
      </c>
      <c r="E1" s="14"/>
      <c r="G1" s="7"/>
      <c r="H1" s="7"/>
    </row>
    <row r="3" spans="1:8" s="3" customFormat="1" ht="18" customHeight="1" x14ac:dyDescent="0.3">
      <c r="A3" s="5" t="s">
        <v>0</v>
      </c>
      <c r="B3" s="5" t="s">
        <v>1</v>
      </c>
      <c r="C3" s="5" t="s">
        <v>7</v>
      </c>
      <c r="D3" s="5" t="s">
        <v>9</v>
      </c>
      <c r="E3" s="6" t="s">
        <v>8</v>
      </c>
      <c r="F3" s="11" t="s">
        <v>10</v>
      </c>
      <c r="G3" s="24" t="s">
        <v>11</v>
      </c>
      <c r="H3" s="24" t="s">
        <v>12</v>
      </c>
    </row>
    <row r="4" spans="1:8" ht="30" customHeight="1" x14ac:dyDescent="0.3">
      <c r="A4" s="39" t="s">
        <v>49</v>
      </c>
      <c r="B4" s="27"/>
      <c r="C4" s="33"/>
      <c r="D4" s="34"/>
      <c r="E4" s="35"/>
      <c r="F4" s="36"/>
      <c r="G4" s="32"/>
      <c r="H4" s="26"/>
    </row>
    <row r="5" spans="1:8" s="8" customFormat="1" ht="18" customHeight="1" x14ac:dyDescent="0.3">
      <c r="A5" s="64" t="s">
        <v>2</v>
      </c>
      <c r="B5" s="65"/>
      <c r="C5" s="65"/>
      <c r="D5" s="66"/>
      <c r="E5" s="20">
        <f>SUM(E4)</f>
        <v>0</v>
      </c>
      <c r="F5" s="23"/>
      <c r="G5" s="18"/>
      <c r="H5" s="18"/>
    </row>
    <row r="6" spans="1:8" ht="29.25" customHeight="1" x14ac:dyDescent="0.3">
      <c r="A6" s="49" t="s">
        <v>49</v>
      </c>
      <c r="B6" s="27"/>
      <c r="C6" s="41"/>
      <c r="D6" s="34"/>
      <c r="E6" s="35"/>
      <c r="F6" s="36"/>
      <c r="G6" s="25"/>
      <c r="H6" s="26"/>
    </row>
    <row r="7" spans="1:8" s="8" customFormat="1" ht="18" customHeight="1" x14ac:dyDescent="0.3">
      <c r="A7" s="63" t="s">
        <v>3</v>
      </c>
      <c r="B7" s="63"/>
      <c r="C7" s="63"/>
      <c r="D7" s="63"/>
      <c r="E7" s="9">
        <f>SUM(E6:E6)</f>
        <v>0</v>
      </c>
      <c r="F7" s="9"/>
      <c r="G7" s="18"/>
      <c r="H7" s="18"/>
    </row>
    <row r="8" spans="1:8" ht="30" customHeight="1" x14ac:dyDescent="0.3">
      <c r="A8" s="17" t="s">
        <v>112</v>
      </c>
      <c r="B8" s="34" t="s">
        <v>116</v>
      </c>
      <c r="C8" s="38" t="s">
        <v>115</v>
      </c>
      <c r="D8" s="29">
        <v>44442</v>
      </c>
      <c r="E8" s="10">
        <v>29000000</v>
      </c>
      <c r="F8" s="25" t="s">
        <v>117</v>
      </c>
      <c r="G8" s="25" t="s">
        <v>118</v>
      </c>
      <c r="H8" s="26" t="s">
        <v>119</v>
      </c>
    </row>
    <row r="9" spans="1:8" s="8" customFormat="1" ht="18" customHeight="1" x14ac:dyDescent="0.3">
      <c r="A9" s="63" t="s">
        <v>4</v>
      </c>
      <c r="B9" s="63"/>
      <c r="C9" s="63"/>
      <c r="D9" s="63"/>
      <c r="E9" s="20">
        <f>SUM(E8)</f>
        <v>29000000</v>
      </c>
      <c r="F9" s="20"/>
      <c r="G9" s="18"/>
      <c r="H9" s="18"/>
    </row>
    <row r="10" spans="1:8" ht="30" customHeight="1" x14ac:dyDescent="0.3">
      <c r="A10" s="49" t="s">
        <v>132</v>
      </c>
      <c r="B10" s="2" t="s">
        <v>182</v>
      </c>
      <c r="C10" s="75" t="s">
        <v>180</v>
      </c>
      <c r="D10" s="34">
        <v>44502</v>
      </c>
      <c r="E10" s="76">
        <v>42900000</v>
      </c>
      <c r="F10" s="77" t="s">
        <v>57</v>
      </c>
      <c r="G10" s="2" t="s">
        <v>181</v>
      </c>
      <c r="H10" s="26" t="s">
        <v>119</v>
      </c>
    </row>
    <row r="11" spans="1:8" s="8" customFormat="1" ht="18" customHeight="1" x14ac:dyDescent="0.3">
      <c r="A11" s="63" t="s">
        <v>5</v>
      </c>
      <c r="B11" s="63"/>
      <c r="C11" s="63"/>
      <c r="D11" s="63"/>
      <c r="E11" s="19">
        <f>SUM(E10)</f>
        <v>42900000</v>
      </c>
      <c r="F11" s="19"/>
      <c r="G11" s="18"/>
      <c r="H11" s="18"/>
    </row>
    <row r="12" spans="1:8" s="8" customFormat="1" ht="24.75" customHeight="1" x14ac:dyDescent="0.3">
      <c r="A12" s="67" t="s">
        <v>6</v>
      </c>
      <c r="B12" s="67"/>
      <c r="C12" s="67"/>
      <c r="D12" s="67"/>
      <c r="E12" s="31">
        <f>E5+E7+E9+E11</f>
        <v>71900000</v>
      </c>
      <c r="F12" s="22"/>
      <c r="G12" s="16"/>
      <c r="H12" s="16"/>
    </row>
  </sheetData>
  <mergeCells count="5">
    <mergeCell ref="A5:D5"/>
    <mergeCell ref="A11:D11"/>
    <mergeCell ref="A12:D12"/>
    <mergeCell ref="A7:D7"/>
    <mergeCell ref="A9:D9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물품</vt:lpstr>
      <vt:lpstr>용역</vt:lpstr>
      <vt:lpstr>공사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유성관</dc:creator>
  <cp:lastModifiedBy>강기선</cp:lastModifiedBy>
  <dcterms:created xsi:type="dcterms:W3CDTF">2017-03-06T02:31:54Z</dcterms:created>
  <dcterms:modified xsi:type="dcterms:W3CDTF">2022-01-04T02:21:05Z</dcterms:modified>
</cp:coreProperties>
</file>