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0. 2019년 계약업무\10. 계약현황\사전정보공개\수의계약 현황\"/>
    </mc:Choice>
  </mc:AlternateContent>
  <bookViews>
    <workbookView xWindow="0" yWindow="0" windowWidth="28800" windowHeight="12060"/>
  </bookViews>
  <sheets>
    <sheet name="물품" sheetId="1" r:id="rId1"/>
    <sheet name="용역" sheetId="2" r:id="rId2"/>
    <sheet name="공사" sheetId="3" r:id="rId3"/>
  </sheets>
  <calcPr calcId="152511"/>
</workbook>
</file>

<file path=xl/calcChain.xml><?xml version="1.0" encoding="utf-8"?>
<calcChain xmlns="http://schemas.openxmlformats.org/spreadsheetml/2006/main">
  <c r="E38" i="2" l="1"/>
  <c r="E16" i="1" l="1"/>
  <c r="E6" i="3"/>
  <c r="E12" i="1"/>
  <c r="E14" i="1"/>
  <c r="E12" i="3"/>
  <c r="E10" i="3"/>
  <c r="E8" i="3"/>
  <c r="E36" i="2"/>
  <c r="E34" i="2"/>
  <c r="E22" i="2"/>
  <c r="E10" i="1"/>
  <c r="E17" i="1" l="1"/>
  <c r="E13" i="3"/>
  <c r="E39" i="2"/>
</calcChain>
</file>

<file path=xl/sharedStrings.xml><?xml version="1.0" encoding="utf-8"?>
<sst xmlns="http://schemas.openxmlformats.org/spreadsheetml/2006/main" count="246" uniqueCount="125">
  <si>
    <t>분기</t>
    <phoneticPr fontId="2" type="noConversion"/>
  </si>
  <si>
    <t>구분</t>
    <phoneticPr fontId="2" type="noConversion"/>
  </si>
  <si>
    <t>1분기 소계</t>
    <phoneticPr fontId="2" type="noConversion"/>
  </si>
  <si>
    <t>2분기 소계</t>
    <phoneticPr fontId="2" type="noConversion"/>
  </si>
  <si>
    <t>3분기 소계</t>
    <phoneticPr fontId="2" type="noConversion"/>
  </si>
  <si>
    <t>4분기 소계</t>
    <phoneticPr fontId="2" type="noConversion"/>
  </si>
  <si>
    <t>총계</t>
    <phoneticPr fontId="2" type="noConversion"/>
  </si>
  <si>
    <t>계약명</t>
    <phoneticPr fontId="2" type="noConversion"/>
  </si>
  <si>
    <t>계약금액(원)</t>
    <phoneticPr fontId="2" type="noConversion"/>
  </si>
  <si>
    <t>계약일자</t>
    <phoneticPr fontId="2" type="noConversion"/>
  </si>
  <si>
    <t>업체</t>
    <phoneticPr fontId="2" type="noConversion"/>
  </si>
  <si>
    <t>담당부서</t>
    <phoneticPr fontId="2" type="noConversion"/>
  </si>
  <si>
    <t>수의계약사유</t>
    <phoneticPr fontId="2" type="noConversion"/>
  </si>
  <si>
    <t>1분기</t>
    <phoneticPr fontId="2" type="noConversion"/>
  </si>
  <si>
    <t>물품</t>
    <phoneticPr fontId="13" type="noConversion"/>
  </si>
  <si>
    <t>추정가격 2천만원이하</t>
    <phoneticPr fontId="14" type="noConversion"/>
  </si>
  <si>
    <t>용역</t>
    <phoneticPr fontId="13" type="noConversion"/>
  </si>
  <si>
    <t>2분기</t>
    <phoneticPr fontId="2" type="noConversion"/>
  </si>
  <si>
    <t>3분기</t>
    <phoneticPr fontId="2" type="noConversion"/>
  </si>
  <si>
    <t>4분기</t>
    <phoneticPr fontId="2" type="noConversion"/>
  </si>
  <si>
    <t>1분기</t>
    <phoneticPr fontId="2" type="noConversion"/>
  </si>
  <si>
    <t>2분기</t>
    <phoneticPr fontId="2" type="noConversion"/>
  </si>
  <si>
    <t>4분기</t>
    <phoneticPr fontId="2" type="noConversion"/>
  </si>
  <si>
    <t>3분기</t>
    <phoneticPr fontId="2" type="noConversion"/>
  </si>
  <si>
    <t>(물품)</t>
    <phoneticPr fontId="2" type="noConversion"/>
  </si>
  <si>
    <t>(용역)</t>
    <phoneticPr fontId="2" type="noConversion"/>
  </si>
  <si>
    <t>(공사)</t>
    <phoneticPr fontId="2" type="noConversion"/>
  </si>
  <si>
    <t>경쟁부존재(기재부 지정업체)</t>
    <phoneticPr fontId="14" type="noConversion"/>
  </si>
  <si>
    <t>3분기</t>
    <phoneticPr fontId="2" type="noConversion"/>
  </si>
  <si>
    <t>여성기업(5천만원 이하)</t>
    <phoneticPr fontId="14" type="noConversion"/>
  </si>
  <si>
    <t>㈜디에스티이엔지</t>
  </si>
  <si>
    <t>카탈로깅팀</t>
    <phoneticPr fontId="2" type="noConversion"/>
  </si>
  <si>
    <t>4분기</t>
    <phoneticPr fontId="2" type="noConversion"/>
  </si>
  <si>
    <t>㈜그루트커뮤니케이션즈</t>
    <phoneticPr fontId="2" type="noConversion"/>
  </si>
  <si>
    <t>㈜벧엘글로벌</t>
    <phoneticPr fontId="2" type="noConversion"/>
  </si>
  <si>
    <t>㈜기린제작사</t>
    <phoneticPr fontId="2" type="noConversion"/>
  </si>
  <si>
    <t>보존관리팀</t>
    <phoneticPr fontId="2" type="noConversion"/>
  </si>
  <si>
    <t>시네마테크팀</t>
    <phoneticPr fontId="2" type="noConversion"/>
  </si>
  <si>
    <t>영상복원팀</t>
    <phoneticPr fontId="2" type="noConversion"/>
  </si>
  <si>
    <t>연구전시팀</t>
    <phoneticPr fontId="2" type="noConversion"/>
  </si>
  <si>
    <t>수집팀</t>
    <phoneticPr fontId="2" type="noConversion"/>
  </si>
  <si>
    <t>경영관리팀</t>
    <phoneticPr fontId="2" type="noConversion"/>
  </si>
  <si>
    <t>시네마테크팀</t>
    <phoneticPr fontId="2" type="noConversion"/>
  </si>
  <si>
    <t>수집팀</t>
    <phoneticPr fontId="2" type="noConversion"/>
  </si>
  <si>
    <t>경영관리팀</t>
    <phoneticPr fontId="14" type="noConversion"/>
  </si>
  <si>
    <t>지류자료 탈산시스템 운영 용품(탈산용액) 구입 계약</t>
  </si>
  <si>
    <t>2019년 필름 초산화방지약품 구입 계약</t>
  </si>
  <si>
    <t>2019년도 영상도서관 열람용 비디오자료 구입</t>
  </si>
  <si>
    <t>상암 영상도서관 모빌랙 증설, 이전, 폐기 계약</t>
  </si>
  <si>
    <t>상암 영상도서관 사무용 가구 구입 계약</t>
  </si>
  <si>
    <t>제75차 FIAF (로잔) 총회 임직원 출장을 위한 항공권 구입</t>
    <phoneticPr fontId="2" type="noConversion"/>
  </si>
  <si>
    <t>아카이브코리아</t>
    <phoneticPr fontId="2" type="noConversion"/>
  </si>
  <si>
    <t>㈜태창엠피필름</t>
    <phoneticPr fontId="2" type="noConversion"/>
  </si>
  <si>
    <t>애드해피</t>
    <phoneticPr fontId="2" type="noConversion"/>
  </si>
  <si>
    <t>㈜ 퍼시스라인</t>
  </si>
  <si>
    <t>㈜온라인투어</t>
    <phoneticPr fontId="2" type="noConversion"/>
  </si>
  <si>
    <t>소액수의견적입찰</t>
    <phoneticPr fontId="2" type="noConversion"/>
  </si>
  <si>
    <t>보존관리팀</t>
    <phoneticPr fontId="2" type="noConversion"/>
  </si>
  <si>
    <t>수집팀</t>
    <phoneticPr fontId="2" type="noConversion"/>
  </si>
  <si>
    <t>2019년 필름 보존캔 제작(1차) 계약</t>
    <phoneticPr fontId="2" type="noConversion"/>
  </si>
  <si>
    <t>2019년 한국영상자료원 수의계약현황</t>
    <phoneticPr fontId="2" type="noConversion"/>
  </si>
  <si>
    <t>블라인드 NCS기반 능력중심 채용을 위한 연간 채용대행 용역 계약</t>
  </si>
  <si>
    <t>2018년 국고보조금 정산 관련 회계검사 실시 계약</t>
  </si>
  <si>
    <t>2018년도 한국영상자료원 외부 회계감사 실시 계약</t>
  </si>
  <si>
    <t>2019년 현상폐수 위탁처리 단가계약</t>
  </si>
  <si>
    <t>영국 BFI &lt;한국 초기영화 특별전&gt; 개막작 ‘청춘의 십자로’복합 공연 출품 계약</t>
  </si>
  <si>
    <t>2019년 우수 한국영화 디지털 복원 용역 계약</t>
  </si>
  <si>
    <t>2018년도 기재부 공공기관 고객만족도 조사 용역 계약</t>
  </si>
  <si>
    <t>2019년 영화필름 음향 디지털 복원 계약</t>
  </si>
  <si>
    <t>2019년 한국영화유산 수집 캠페인 용역 계약</t>
  </si>
  <si>
    <t>2019년 영상도서관(상암)실내환경 유지관리(살균청소)용역</t>
    <phoneticPr fontId="2" type="noConversion"/>
  </si>
  <si>
    <t>2019년 온라인 VOD 서비스용 국영문 자막제작(번역포함) 및 타임코드 편집 계약</t>
    <phoneticPr fontId="2" type="noConversion"/>
  </si>
  <si>
    <t>2019년 독립영화아카이브 주요 독립영화제 수집 대행 용역 계약</t>
  </si>
  <si>
    <t>격월간 기관지 &lt;영화천국&gt; 67호 제작 계약</t>
    <phoneticPr fontId="2" type="noConversion"/>
  </si>
  <si>
    <t>4월 시네마테크KOFA‘영사, 영화와 극장의 모험’프로그램 한글자막 제작 및 운용 계약</t>
    <phoneticPr fontId="2" type="noConversion"/>
  </si>
  <si>
    <t>파주영상도서관 도서분실방지기 수리 계약</t>
  </si>
  <si>
    <t>상암 전산실 무정전 전원장치 설치에 따른 디지털아카이빙 시스템 기술지원 용역 계약</t>
    <phoneticPr fontId="2" type="noConversion"/>
  </si>
  <si>
    <t>&lt;신문기사로 본 조선영화 1930-31&gt; 발간을 위한 자료조사정리 용역 계약</t>
    <phoneticPr fontId="2" type="noConversion"/>
  </si>
  <si>
    <t>2019년 원로영화인 구술사 채록 사업 계약</t>
    <phoneticPr fontId="2" type="noConversion"/>
  </si>
  <si>
    <t>㈜오알피연구소</t>
    <phoneticPr fontId="2" type="noConversion"/>
  </si>
  <si>
    <t>삼덕회계법인</t>
    <phoneticPr fontId="2" type="noConversion"/>
  </si>
  <si>
    <t>한미회계법인</t>
    <phoneticPr fontId="2" type="noConversion"/>
  </si>
  <si>
    <t>㈜그린엔텍</t>
    <phoneticPr fontId="2" type="noConversion"/>
  </si>
  <si>
    <t>㈜피노엔터테인먼트</t>
    <phoneticPr fontId="2" type="noConversion"/>
  </si>
  <si>
    <t>㈜리서치랩</t>
    <phoneticPr fontId="2" type="noConversion"/>
  </si>
  <si>
    <t>기록문화보관소㈜</t>
    <phoneticPr fontId="2" type="noConversion"/>
  </si>
  <si>
    <t>영화사도담</t>
    <phoneticPr fontId="2" type="noConversion"/>
  </si>
  <si>
    <t>그린이앤에스(주)</t>
  </si>
  <si>
    <t>㈜윈스탑코리아</t>
  </si>
  <si>
    <t>영화사 유기농</t>
    <phoneticPr fontId="2" type="noConversion"/>
  </si>
  <si>
    <t>오니트㈜</t>
    <phoneticPr fontId="2" type="noConversion"/>
  </si>
  <si>
    <t>시네서브자람</t>
    <phoneticPr fontId="2" type="noConversion"/>
  </si>
  <si>
    <t>㈜진우아이비</t>
    <phoneticPr fontId="2" type="noConversion"/>
  </si>
  <si>
    <t>㈜오션씨앤씨</t>
    <phoneticPr fontId="2" type="noConversion"/>
  </si>
  <si>
    <t>노리생</t>
    <phoneticPr fontId="2" type="noConversion"/>
  </si>
  <si>
    <t>경쟁이 없는경우,(공연저작권 소유)</t>
    <phoneticPr fontId="2" type="noConversion"/>
  </si>
  <si>
    <t>경영관리팀</t>
    <phoneticPr fontId="14" type="noConversion"/>
  </si>
  <si>
    <t>영상복원팀</t>
    <phoneticPr fontId="2" type="noConversion"/>
  </si>
  <si>
    <t>영상복원팀</t>
    <phoneticPr fontId="2" type="noConversion"/>
  </si>
  <si>
    <t>정책기획팀</t>
    <phoneticPr fontId="2" type="noConversion"/>
  </si>
  <si>
    <t>시네마테크팀</t>
    <phoneticPr fontId="2" type="noConversion"/>
  </si>
  <si>
    <t>5월 시네마테크KOFA‘발굴, 복원 그리고 재창조’프로그램 홍보물 제작 계약</t>
    <phoneticPr fontId="2" type="noConversion"/>
  </si>
  <si>
    <t>5월 시네마테크KOFA‘발굴, 복원 그리고 재창조’개막식 조명/음향 운용 및 &lt;필름 판소리, 춘향&gt; 복합 공연 계약</t>
    <phoneticPr fontId="2" type="noConversion"/>
  </si>
  <si>
    <t>1950-70년대 외화 전단 해제 작성 계약</t>
    <phoneticPr fontId="2" type="noConversion"/>
  </si>
  <si>
    <t>한국영화 탄생 100년 기념 이미지 제작 및 설치 계약</t>
    <phoneticPr fontId="2" type="noConversion"/>
  </si>
  <si>
    <t>5월 시네마테크KOFA‘발굴, 복원 그리고 재창조’프로그램 한글자막 번역, 제작 및 운용 계약</t>
    <phoneticPr fontId="2" type="noConversion"/>
  </si>
  <si>
    <t>제33회 볼로냐 복원 영화제 출품작 영문자막 디지털 상영본 제작 계약</t>
    <phoneticPr fontId="2" type="noConversion"/>
  </si>
  <si>
    <t>시네마테크KOFA 한국영화 100주년 기념 프로그램 자료집 제작 계약</t>
    <phoneticPr fontId="2" type="noConversion"/>
  </si>
  <si>
    <t>한국영화박물관 기획전시Ⅱ 설계 및 영상콘텐츠 제작 용역 계약</t>
    <phoneticPr fontId="2" type="noConversion"/>
  </si>
  <si>
    <t>일제강점기 영화관련 해외사료 번역 계약</t>
    <phoneticPr fontId="2" type="noConversion"/>
  </si>
  <si>
    <t>지역 미디어도서관 협업사업 추진을 위한 홈페이지 보완 개발 계약</t>
    <phoneticPr fontId="2" type="noConversion"/>
  </si>
  <si>
    <t>파주보존센터 수세수재이용실 MEMBRANE FILTER 교체 계약</t>
    <phoneticPr fontId="2" type="noConversion"/>
  </si>
  <si>
    <t>프로파간다</t>
    <phoneticPr fontId="2" type="noConversion"/>
  </si>
  <si>
    <t>성공회대학교 산학협력단</t>
    <phoneticPr fontId="2" type="noConversion"/>
  </si>
  <si>
    <t>홍은주김형재</t>
    <phoneticPr fontId="2" type="noConversion"/>
  </si>
  <si>
    <t>그림삼경</t>
    <phoneticPr fontId="2" type="noConversion"/>
  </si>
  <si>
    <t>본다빈지㈜</t>
    <phoneticPr fontId="2" type="noConversion"/>
  </si>
  <si>
    <t>㈜새벽두레</t>
    <phoneticPr fontId="2" type="noConversion"/>
  </si>
  <si>
    <t>영상복원팀</t>
    <phoneticPr fontId="2" type="noConversion"/>
  </si>
  <si>
    <t>파주보존센터 현상실 수세수 재이용 시스템 수리 계약</t>
  </si>
  <si>
    <t>상암 영상도서관 서가 구조물 제거 및 휴게공간 재설치 공사 계약</t>
  </si>
  <si>
    <t>㈜새벽두레</t>
    <phoneticPr fontId="2" type="noConversion"/>
  </si>
  <si>
    <t>대원건설</t>
    <phoneticPr fontId="2" type="noConversion"/>
  </si>
  <si>
    <t>공사</t>
    <phoneticPr fontId="2" type="noConversion"/>
  </si>
  <si>
    <t>공사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</si>
</sst>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_);[Red]\(0.00\)"/>
  </numFmts>
  <fonts count="3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0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u/>
      <sz val="11"/>
      <color theme="10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5" borderId="2" applyNumberFormat="0" applyFont="0" applyAlignment="0" applyProtection="0">
      <alignment vertical="center"/>
    </xf>
    <xf numFmtId="41" fontId="10" fillId="0" borderId="0" applyFont="0" applyFill="0" applyBorder="0" applyAlignment="0" applyProtection="0"/>
    <xf numFmtId="0" fontId="10" fillId="0" borderId="0"/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12" applyNumberFormat="0" applyAlignment="0" applyProtection="0">
      <alignment vertical="center"/>
    </xf>
    <xf numFmtId="0" fontId="23" fillId="11" borderId="13" applyNumberFormat="0" applyAlignment="0" applyProtection="0">
      <alignment vertical="center"/>
    </xf>
    <xf numFmtId="0" fontId="24" fillId="11" borderId="12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12" borderId="15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5" borderId="2" applyNumberFormat="0" applyFont="0" applyAlignment="0" applyProtection="0">
      <alignment vertical="center"/>
    </xf>
    <xf numFmtId="0" fontId="10" fillId="0" borderId="0"/>
  </cellStyleXfs>
  <cellXfs count="66">
    <xf numFmtId="0" fontId="0" fillId="0" borderId="0" xfId="0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5" fillId="0" borderId="0" xfId="0" applyFont="1" applyBorder="1">
      <alignment vertical="center"/>
    </xf>
    <xf numFmtId="0" fontId="7" fillId="2" borderId="1" xfId="0" applyFont="1" applyFill="1" applyBorder="1" applyAlignment="1">
      <alignment horizontal="center" vertical="center"/>
    </xf>
    <xf numFmtId="41" fontId="7" fillId="2" borderId="1" xfId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8" fillId="0" borderId="0" xfId="0" applyFont="1" applyBorder="1">
      <alignment vertical="center"/>
    </xf>
    <xf numFmtId="41" fontId="9" fillId="4" borderId="1" xfId="1" applyFont="1" applyFill="1" applyBorder="1" applyAlignment="1">
      <alignment horizontal="right" vertical="center" wrapText="1"/>
    </xf>
    <xf numFmtId="41" fontId="4" fillId="0" borderId="1" xfId="4" applyFont="1" applyBorder="1" applyAlignment="1">
      <alignment vertical="center"/>
    </xf>
    <xf numFmtId="176" fontId="7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176" fontId="5" fillId="0" borderId="0" xfId="0" applyNumberFormat="1" applyFont="1" applyBorder="1" applyAlignment="1">
      <alignment horizontal="center" vertical="center"/>
    </xf>
    <xf numFmtId="176" fontId="4" fillId="0" borderId="0" xfId="0" applyNumberFormat="1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center" vertical="center"/>
    </xf>
    <xf numFmtId="41" fontId="8" fillId="4" borderId="1" xfId="1" applyFont="1" applyFill="1" applyBorder="1" applyAlignment="1">
      <alignment horizontal="right" vertical="center"/>
    </xf>
    <xf numFmtId="41" fontId="8" fillId="3" borderId="1" xfId="1" applyFont="1" applyFill="1" applyBorder="1" applyAlignment="1">
      <alignment horizontal="center" vertical="center"/>
    </xf>
    <xf numFmtId="0" fontId="8" fillId="3" borderId="1" xfId="0" applyFont="1" applyFill="1" applyBorder="1">
      <alignment vertical="center"/>
    </xf>
    <xf numFmtId="41" fontId="8" fillId="4" borderId="1" xfId="0" applyNumberFormat="1" applyFont="1" applyFill="1" applyBorder="1">
      <alignment vertical="center"/>
    </xf>
    <xf numFmtId="0" fontId="7" fillId="2" borderId="3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6" borderId="1" xfId="5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2" fillId="0" borderId="1" xfId="5" applyFont="1" applyFill="1" applyBorder="1" applyAlignment="1">
      <alignment horizontal="center" vertical="center"/>
    </xf>
    <xf numFmtId="41" fontId="4" fillId="0" borderId="1" xfId="8" applyFont="1" applyBorder="1" applyAlignment="1">
      <alignment vertical="center"/>
    </xf>
    <xf numFmtId="0" fontId="4" fillId="0" borderId="1" xfId="0" applyFont="1" applyBorder="1" applyAlignment="1">
      <alignment horizontal="left" vertical="center" wrapText="1" shrinkToFit="1"/>
    </xf>
    <xf numFmtId="14" fontId="4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2" fillId="0" borderId="1" xfId="5" applyFont="1" applyBorder="1" applyAlignment="1">
      <alignment horizontal="center" vertical="center"/>
    </xf>
    <xf numFmtId="41" fontId="8" fillId="3" borderId="1" xfId="1" applyFont="1" applyFill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8" fillId="4" borderId="8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 wrapText="1"/>
    </xf>
    <xf numFmtId="14" fontId="31" fillId="0" borderId="1" xfId="0" applyNumberFormat="1" applyFont="1" applyBorder="1" applyAlignment="1">
      <alignment horizontal="right" vertical="center"/>
    </xf>
    <xf numFmtId="41" fontId="31" fillId="0" borderId="1" xfId="4" applyFont="1" applyBorder="1" applyAlignment="1">
      <alignment vertical="center"/>
    </xf>
    <xf numFmtId="0" fontId="31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 shrinkToFit="1"/>
    </xf>
    <xf numFmtId="0" fontId="31" fillId="0" borderId="1" xfId="0" applyFont="1" applyFill="1" applyBorder="1" applyAlignment="1">
      <alignment horizontal="left" vertical="center" wrapText="1" shrinkToFit="1"/>
    </xf>
    <xf numFmtId="0" fontId="12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32" fillId="6" borderId="1" xfId="5" applyFont="1" applyFill="1" applyBorder="1" applyAlignment="1">
      <alignment horizontal="center" vertical="center"/>
    </xf>
    <xf numFmtId="41" fontId="4" fillId="0" borderId="1" xfId="4" applyFont="1" applyFill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31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14" fontId="3" fillId="0" borderId="1" xfId="0" applyNumberFormat="1" applyFont="1" applyFill="1" applyBorder="1" applyAlignment="1">
      <alignment horizontal="center" vertical="center"/>
    </xf>
    <xf numFmtId="41" fontId="3" fillId="0" borderId="1" xfId="4" applyFont="1" applyFill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14" fontId="4" fillId="0" borderId="1" xfId="0" applyNumberFormat="1" applyFont="1" applyFill="1" applyBorder="1" applyAlignment="1">
      <alignment horizontal="center" vertical="center"/>
    </xf>
  </cellXfs>
  <cellStyles count="53">
    <cellStyle name="20% - 강조색5" xfId="42" builtinId="46" customBuiltin="1"/>
    <cellStyle name="20% - 강조색6" xfId="46" builtinId="50" customBuiltin="1"/>
    <cellStyle name="40% - 강조색1" xfId="30" builtinId="31" customBuiltin="1"/>
    <cellStyle name="40% - 강조색2" xfId="33" builtinId="35" customBuiltin="1"/>
    <cellStyle name="40% - 강조색3" xfId="36" builtinId="39" customBuiltin="1"/>
    <cellStyle name="40% - 강조색4" xfId="39" builtinId="43" customBuiltin="1"/>
    <cellStyle name="40% - 강조색5" xfId="43" builtinId="47" customBuiltin="1"/>
    <cellStyle name="40% - 강조색6" xfId="47" builtinId="51" customBuiltin="1"/>
    <cellStyle name="60% - 강조색1" xfId="31" builtinId="32" customBuiltin="1"/>
    <cellStyle name="60% - 강조색2" xfId="34" builtinId="36" customBuiltin="1"/>
    <cellStyle name="60% - 강조색3" xfId="37" builtinId="40" customBuiltin="1"/>
    <cellStyle name="60% - 강조색4" xfId="40" builtinId="44" customBuiltin="1"/>
    <cellStyle name="60% - 강조색5" xfId="44" builtinId="48" customBuiltin="1"/>
    <cellStyle name="60% - 강조색6" xfId="48" builtinId="52" customBuiltin="1"/>
    <cellStyle name="강조색1" xfId="29" builtinId="29" customBuiltin="1"/>
    <cellStyle name="강조색2" xfId="32" builtinId="33" customBuiltin="1"/>
    <cellStyle name="강조색3" xfId="35" builtinId="37" customBuiltin="1"/>
    <cellStyle name="강조색4" xfId="38" builtinId="41" customBuiltin="1"/>
    <cellStyle name="강조색5" xfId="41" builtinId="45" customBuiltin="1"/>
    <cellStyle name="강조색6" xfId="45" builtinId="49" customBuiltin="1"/>
    <cellStyle name="경고문" xfId="26" builtinId="11" customBuiltin="1"/>
    <cellStyle name="계산" xfId="23" builtinId="22" customBuiltin="1"/>
    <cellStyle name="나쁨" xfId="19" builtinId="27" customBuiltin="1"/>
    <cellStyle name="메모 2" xfId="3"/>
    <cellStyle name="메모 2 2" xfId="9"/>
    <cellStyle name="메모 3" xfId="51"/>
    <cellStyle name="백분율 2" xfId="7"/>
    <cellStyle name="백분율 3" xfId="49"/>
    <cellStyle name="보통" xfId="20" builtinId="28" customBuiltin="1"/>
    <cellStyle name="설명 텍스트" xfId="27" builtinId="53" customBuiltin="1"/>
    <cellStyle name="셀 확인" xfId="25" builtinId="23" customBuiltin="1"/>
    <cellStyle name="쉼표 [0]" xfId="1" builtinId="6"/>
    <cellStyle name="쉼표 [0] 2" xfId="4"/>
    <cellStyle name="쉼표 [0] 3" xfId="8"/>
    <cellStyle name="연결된 셀" xfId="24" builtinId="24" customBuiltin="1"/>
    <cellStyle name="요약" xfId="28" builtinId="25" customBuiltin="1"/>
    <cellStyle name="입력" xfId="21" builtinId="20" customBuiltin="1"/>
    <cellStyle name="제목" xfId="13" builtinId="15" customBuiltin="1"/>
    <cellStyle name="제목 1" xfId="14" builtinId="16" customBuiltin="1"/>
    <cellStyle name="제목 2" xfId="15" builtinId="17" customBuiltin="1"/>
    <cellStyle name="제목 3" xfId="16" builtinId="18" customBuiltin="1"/>
    <cellStyle name="제목 4" xfId="17" builtinId="19" customBuiltin="1"/>
    <cellStyle name="좋음" xfId="18" builtinId="26" customBuiltin="1"/>
    <cellStyle name="출력" xfId="22" builtinId="21" customBuiltin="1"/>
    <cellStyle name="표준" xfId="0" builtinId="0"/>
    <cellStyle name="표준 12 10" xfId="52"/>
    <cellStyle name="표준 2" xfId="5"/>
    <cellStyle name="표준 2 2" xfId="6"/>
    <cellStyle name="표준 2 3" xfId="10"/>
    <cellStyle name="표준 3" xfId="2"/>
    <cellStyle name="표준 3 2" xfId="11"/>
    <cellStyle name="표준 4" xfId="50"/>
    <cellStyle name="하이퍼링크 2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workbookViewId="0">
      <selection activeCell="C24" sqref="C24"/>
    </sheetView>
  </sheetViews>
  <sheetFormatPr defaultRowHeight="13.5" x14ac:dyDescent="0.3"/>
  <cols>
    <col min="1" max="2" width="9" style="2"/>
    <col min="3" max="3" width="48.5" style="1" customWidth="1"/>
    <col min="4" max="4" width="11.375" style="2" customWidth="1"/>
    <col min="5" max="5" width="19.125" style="15" customWidth="1"/>
    <col min="6" max="6" width="17.375" style="1" customWidth="1"/>
    <col min="7" max="8" width="24.375" style="2" customWidth="1"/>
    <col min="9" max="16384" width="9" style="1"/>
  </cols>
  <sheetData>
    <row r="1" spans="1:8" s="4" customFormat="1" ht="26.25" x14ac:dyDescent="0.3">
      <c r="A1" s="13" t="s">
        <v>60</v>
      </c>
      <c r="B1" s="12"/>
      <c r="D1" s="7" t="s">
        <v>24</v>
      </c>
      <c r="E1" s="14"/>
      <c r="G1" s="7"/>
      <c r="H1" s="7"/>
    </row>
    <row r="3" spans="1:8" s="3" customFormat="1" ht="18" customHeight="1" x14ac:dyDescent="0.3">
      <c r="A3" s="5" t="s">
        <v>0</v>
      </c>
      <c r="B3" s="5" t="s">
        <v>1</v>
      </c>
      <c r="C3" s="5" t="s">
        <v>7</v>
      </c>
      <c r="D3" s="5" t="s">
        <v>9</v>
      </c>
      <c r="E3" s="6" t="s">
        <v>8</v>
      </c>
      <c r="F3" s="11" t="s">
        <v>10</v>
      </c>
      <c r="G3" s="24" t="s">
        <v>11</v>
      </c>
      <c r="H3" s="24" t="s">
        <v>12</v>
      </c>
    </row>
    <row r="4" spans="1:8" ht="30" customHeight="1" x14ac:dyDescent="0.3">
      <c r="A4" s="37" t="s">
        <v>13</v>
      </c>
      <c r="B4" s="25" t="s">
        <v>14</v>
      </c>
      <c r="C4" s="56" t="s">
        <v>45</v>
      </c>
      <c r="D4" s="65">
        <v>43486</v>
      </c>
      <c r="E4" s="58">
        <v>7300000</v>
      </c>
      <c r="F4" s="25" t="s">
        <v>51</v>
      </c>
      <c r="G4" s="33" t="s">
        <v>57</v>
      </c>
      <c r="H4" s="26" t="s">
        <v>15</v>
      </c>
    </row>
    <row r="5" spans="1:8" ht="30" customHeight="1" x14ac:dyDescent="0.3">
      <c r="A5" s="38"/>
      <c r="B5" s="25" t="s">
        <v>14</v>
      </c>
      <c r="C5" s="56" t="s">
        <v>46</v>
      </c>
      <c r="D5" s="65">
        <v>43495</v>
      </c>
      <c r="E5" s="58">
        <v>15716800</v>
      </c>
      <c r="F5" s="25" t="s">
        <v>52</v>
      </c>
      <c r="G5" s="33" t="s">
        <v>36</v>
      </c>
      <c r="H5" s="26" t="s">
        <v>15</v>
      </c>
    </row>
    <row r="6" spans="1:8" ht="30" customHeight="1" x14ac:dyDescent="0.3">
      <c r="A6" s="38"/>
      <c r="B6" s="25" t="s">
        <v>14</v>
      </c>
      <c r="C6" s="56" t="s">
        <v>47</v>
      </c>
      <c r="D6" s="65">
        <v>43516</v>
      </c>
      <c r="E6" s="58">
        <v>19231500</v>
      </c>
      <c r="F6" s="25" t="s">
        <v>53</v>
      </c>
      <c r="G6" s="33" t="s">
        <v>40</v>
      </c>
      <c r="H6" s="57" t="s">
        <v>56</v>
      </c>
    </row>
    <row r="7" spans="1:8" ht="30" customHeight="1" x14ac:dyDescent="0.3">
      <c r="A7" s="38"/>
      <c r="B7" s="25" t="s">
        <v>14</v>
      </c>
      <c r="C7" s="56" t="s">
        <v>48</v>
      </c>
      <c r="D7" s="65">
        <v>43521</v>
      </c>
      <c r="E7" s="58">
        <v>11000000</v>
      </c>
      <c r="F7" s="25" t="s">
        <v>30</v>
      </c>
      <c r="G7" s="33" t="s">
        <v>40</v>
      </c>
      <c r="H7" s="26" t="s">
        <v>15</v>
      </c>
    </row>
    <row r="8" spans="1:8" ht="30" customHeight="1" x14ac:dyDescent="0.3">
      <c r="A8" s="38"/>
      <c r="B8" s="25" t="s">
        <v>14</v>
      </c>
      <c r="C8" s="56" t="s">
        <v>49</v>
      </c>
      <c r="D8" s="65">
        <v>43522</v>
      </c>
      <c r="E8" s="58">
        <v>6097575</v>
      </c>
      <c r="F8" s="25" t="s">
        <v>54</v>
      </c>
      <c r="G8" s="33" t="s">
        <v>58</v>
      </c>
      <c r="H8" s="26" t="s">
        <v>15</v>
      </c>
    </row>
    <row r="9" spans="1:8" ht="30" customHeight="1" x14ac:dyDescent="0.3">
      <c r="A9" s="38"/>
      <c r="B9" s="25" t="s">
        <v>14</v>
      </c>
      <c r="C9" s="56" t="s">
        <v>50</v>
      </c>
      <c r="D9" s="65">
        <v>43537</v>
      </c>
      <c r="E9" s="58">
        <v>5815500</v>
      </c>
      <c r="F9" s="25" t="s">
        <v>55</v>
      </c>
      <c r="G9" s="33" t="s">
        <v>37</v>
      </c>
      <c r="H9" s="26" t="s">
        <v>15</v>
      </c>
    </row>
    <row r="10" spans="1:8" s="8" customFormat="1" ht="18" customHeight="1" x14ac:dyDescent="0.3">
      <c r="A10" s="42" t="s">
        <v>2</v>
      </c>
      <c r="B10" s="42"/>
      <c r="C10" s="42"/>
      <c r="D10" s="42"/>
      <c r="E10" s="20">
        <f>SUM(E4:E9)</f>
        <v>65161375</v>
      </c>
      <c r="F10" s="23"/>
      <c r="G10" s="18"/>
      <c r="H10" s="18"/>
    </row>
    <row r="11" spans="1:8" ht="30" customHeight="1" x14ac:dyDescent="0.3">
      <c r="A11" s="35" t="s">
        <v>17</v>
      </c>
      <c r="B11" s="25" t="s">
        <v>14</v>
      </c>
      <c r="C11" s="53" t="s">
        <v>59</v>
      </c>
      <c r="D11" s="65">
        <v>43565</v>
      </c>
      <c r="E11" s="58">
        <v>17820000</v>
      </c>
      <c r="F11" s="25" t="s">
        <v>52</v>
      </c>
      <c r="G11" s="25" t="s">
        <v>36</v>
      </c>
      <c r="H11" s="26" t="s">
        <v>15</v>
      </c>
    </row>
    <row r="12" spans="1:8" s="8" customFormat="1" ht="18" customHeight="1" x14ac:dyDescent="0.3">
      <c r="A12" s="43" t="s">
        <v>3</v>
      </c>
      <c r="B12" s="44"/>
      <c r="C12" s="44"/>
      <c r="D12" s="45"/>
      <c r="E12" s="9">
        <f>SUM(E11:E11)</f>
        <v>17820000</v>
      </c>
      <c r="F12" s="9"/>
      <c r="G12" s="18"/>
      <c r="H12" s="18"/>
    </row>
    <row r="13" spans="1:8" ht="30" customHeight="1" x14ac:dyDescent="0.3">
      <c r="A13" s="35" t="s">
        <v>18</v>
      </c>
      <c r="B13" s="25"/>
      <c r="C13" s="49"/>
      <c r="D13" s="50"/>
      <c r="E13" s="51"/>
      <c r="F13" s="52"/>
      <c r="G13" s="25"/>
      <c r="H13" s="26"/>
    </row>
    <row r="14" spans="1:8" s="8" customFormat="1" ht="18" customHeight="1" x14ac:dyDescent="0.3">
      <c r="A14" s="43" t="s">
        <v>4</v>
      </c>
      <c r="B14" s="44"/>
      <c r="C14" s="44"/>
      <c r="D14" s="45"/>
      <c r="E14" s="20">
        <f>SUM(E13:E13)</f>
        <v>0</v>
      </c>
      <c r="F14" s="20"/>
      <c r="G14" s="18"/>
      <c r="H14" s="18"/>
    </row>
    <row r="15" spans="1:8" ht="30" customHeight="1" x14ac:dyDescent="0.3">
      <c r="A15" s="35" t="s">
        <v>19</v>
      </c>
      <c r="B15" s="25"/>
      <c r="C15" s="53"/>
      <c r="D15" s="48"/>
      <c r="E15" s="10"/>
      <c r="F15" s="55"/>
      <c r="G15" s="25"/>
      <c r="H15" s="26"/>
    </row>
    <row r="16" spans="1:8" s="8" customFormat="1" ht="18" customHeight="1" x14ac:dyDescent="0.3">
      <c r="A16" s="43" t="s">
        <v>5</v>
      </c>
      <c r="B16" s="44"/>
      <c r="C16" s="44"/>
      <c r="D16" s="45"/>
      <c r="E16" s="19">
        <f>SUM(E15:E15)</f>
        <v>0</v>
      </c>
      <c r="F16" s="19"/>
      <c r="G16" s="18"/>
      <c r="H16" s="18"/>
    </row>
    <row r="17" spans="1:8" s="8" customFormat="1" ht="24.75" customHeight="1" x14ac:dyDescent="0.3">
      <c r="A17" s="39" t="s">
        <v>6</v>
      </c>
      <c r="B17" s="40"/>
      <c r="C17" s="40"/>
      <c r="D17" s="41"/>
      <c r="E17" s="21">
        <f>E10+E12+E14+E16</f>
        <v>82981375</v>
      </c>
      <c r="F17" s="22"/>
      <c r="G17" s="16"/>
      <c r="H17" s="16"/>
    </row>
  </sheetData>
  <mergeCells count="6">
    <mergeCell ref="A4:A9"/>
    <mergeCell ref="A17:D17"/>
    <mergeCell ref="A10:D10"/>
    <mergeCell ref="A12:D12"/>
    <mergeCell ref="A14:D14"/>
    <mergeCell ref="A16:D16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opLeftCell="A30" workbookViewId="0">
      <selection activeCell="B23" sqref="B23:B33"/>
    </sheetView>
  </sheetViews>
  <sheetFormatPr defaultRowHeight="13.5" x14ac:dyDescent="0.3"/>
  <cols>
    <col min="1" max="2" width="9" style="2"/>
    <col min="3" max="3" width="48.5" style="1" customWidth="1"/>
    <col min="4" max="4" width="11.375" style="2" customWidth="1"/>
    <col min="5" max="5" width="19.125" style="15" customWidth="1"/>
    <col min="6" max="6" width="17.375" style="1" customWidth="1"/>
    <col min="7" max="8" width="24.375" style="2" customWidth="1"/>
    <col min="9" max="16384" width="9" style="1"/>
  </cols>
  <sheetData>
    <row r="1" spans="1:8" s="4" customFormat="1" ht="26.25" x14ac:dyDescent="0.3">
      <c r="A1" s="13" t="s">
        <v>60</v>
      </c>
      <c r="B1" s="12"/>
      <c r="D1" s="7" t="s">
        <v>25</v>
      </c>
      <c r="E1" s="14"/>
      <c r="G1" s="7"/>
      <c r="H1" s="7"/>
    </row>
    <row r="3" spans="1:8" s="3" customFormat="1" ht="18" customHeight="1" x14ac:dyDescent="0.3">
      <c r="A3" s="5" t="s">
        <v>0</v>
      </c>
      <c r="B3" s="5" t="s">
        <v>1</v>
      </c>
      <c r="C3" s="5" t="s">
        <v>7</v>
      </c>
      <c r="D3" s="5" t="s">
        <v>9</v>
      </c>
      <c r="E3" s="6" t="s">
        <v>8</v>
      </c>
      <c r="F3" s="11" t="s">
        <v>10</v>
      </c>
      <c r="G3" s="24" t="s">
        <v>11</v>
      </c>
      <c r="H3" s="24" t="s">
        <v>12</v>
      </c>
    </row>
    <row r="4" spans="1:8" ht="30" customHeight="1" x14ac:dyDescent="0.3">
      <c r="A4" s="38" t="s">
        <v>20</v>
      </c>
      <c r="B4" s="27" t="s">
        <v>16</v>
      </c>
      <c r="C4" s="56" t="s">
        <v>61</v>
      </c>
      <c r="D4" s="65">
        <v>43468</v>
      </c>
      <c r="E4" s="58">
        <v>19882500</v>
      </c>
      <c r="F4" s="25" t="s">
        <v>79</v>
      </c>
      <c r="G4" s="33" t="s">
        <v>96</v>
      </c>
    </row>
    <row r="5" spans="1:8" ht="30" customHeight="1" x14ac:dyDescent="0.3">
      <c r="A5" s="38"/>
      <c r="B5" s="27" t="s">
        <v>16</v>
      </c>
      <c r="C5" s="56" t="s">
        <v>62</v>
      </c>
      <c r="D5" s="65">
        <v>43475</v>
      </c>
      <c r="E5" s="58">
        <v>12000000</v>
      </c>
      <c r="F5" s="25" t="s">
        <v>80</v>
      </c>
      <c r="G5" s="33" t="s">
        <v>41</v>
      </c>
      <c r="H5" s="28" t="s">
        <v>15</v>
      </c>
    </row>
    <row r="6" spans="1:8" ht="30" customHeight="1" x14ac:dyDescent="0.3">
      <c r="A6" s="38"/>
      <c r="B6" s="27" t="s">
        <v>16</v>
      </c>
      <c r="C6" s="56" t="s">
        <v>63</v>
      </c>
      <c r="D6" s="65">
        <v>43486</v>
      </c>
      <c r="E6" s="58">
        <v>7700000</v>
      </c>
      <c r="F6" s="25" t="s">
        <v>81</v>
      </c>
      <c r="G6" s="33" t="s">
        <v>44</v>
      </c>
      <c r="H6" s="28" t="s">
        <v>15</v>
      </c>
    </row>
    <row r="7" spans="1:8" ht="30" customHeight="1" x14ac:dyDescent="0.3">
      <c r="A7" s="38"/>
      <c r="B7" s="27" t="s">
        <v>16</v>
      </c>
      <c r="C7" s="56" t="s">
        <v>64</v>
      </c>
      <c r="D7" s="65">
        <v>43488</v>
      </c>
      <c r="E7" s="58">
        <v>6160000</v>
      </c>
      <c r="F7" s="25" t="s">
        <v>82</v>
      </c>
      <c r="G7" s="33" t="s">
        <v>97</v>
      </c>
      <c r="H7" s="28" t="s">
        <v>15</v>
      </c>
    </row>
    <row r="8" spans="1:8" ht="30" customHeight="1" x14ac:dyDescent="0.3">
      <c r="A8" s="38"/>
      <c r="B8" s="27" t="s">
        <v>16</v>
      </c>
      <c r="C8" s="56" t="s">
        <v>65</v>
      </c>
      <c r="D8" s="65">
        <v>43493</v>
      </c>
      <c r="E8" s="58">
        <v>35000000</v>
      </c>
      <c r="F8" s="25" t="s">
        <v>35</v>
      </c>
      <c r="G8" s="33" t="s">
        <v>42</v>
      </c>
      <c r="H8" s="57" t="s">
        <v>95</v>
      </c>
    </row>
    <row r="9" spans="1:8" ht="30" customHeight="1" x14ac:dyDescent="0.3">
      <c r="A9" s="38"/>
      <c r="B9" s="27" t="s">
        <v>16</v>
      </c>
      <c r="C9" s="56" t="s">
        <v>66</v>
      </c>
      <c r="D9" s="65">
        <v>43493</v>
      </c>
      <c r="E9" s="58">
        <v>19299500</v>
      </c>
      <c r="F9" s="25" t="s">
        <v>83</v>
      </c>
      <c r="G9" s="33" t="s">
        <v>98</v>
      </c>
      <c r="H9" s="28" t="s">
        <v>15</v>
      </c>
    </row>
    <row r="10" spans="1:8" ht="30" customHeight="1" x14ac:dyDescent="0.3">
      <c r="A10" s="38"/>
      <c r="B10" s="27" t="s">
        <v>16</v>
      </c>
      <c r="C10" s="56" t="s">
        <v>67</v>
      </c>
      <c r="D10" s="65">
        <v>43495</v>
      </c>
      <c r="E10" s="58">
        <v>25100000</v>
      </c>
      <c r="F10" s="25" t="s">
        <v>84</v>
      </c>
      <c r="G10" s="33" t="s">
        <v>99</v>
      </c>
      <c r="H10" s="28" t="s">
        <v>27</v>
      </c>
    </row>
    <row r="11" spans="1:8" ht="30" customHeight="1" x14ac:dyDescent="0.3">
      <c r="A11" s="38"/>
      <c r="B11" s="27" t="s">
        <v>16</v>
      </c>
      <c r="C11" s="56" t="s">
        <v>68</v>
      </c>
      <c r="D11" s="65">
        <v>43514</v>
      </c>
      <c r="E11" s="58">
        <v>16830000</v>
      </c>
      <c r="F11" s="25" t="s">
        <v>85</v>
      </c>
      <c r="G11" s="33" t="s">
        <v>98</v>
      </c>
      <c r="H11" s="28" t="s">
        <v>15</v>
      </c>
    </row>
    <row r="12" spans="1:8" ht="30" customHeight="1" x14ac:dyDescent="0.3">
      <c r="A12" s="38"/>
      <c r="B12" s="27" t="s">
        <v>16</v>
      </c>
      <c r="C12" s="56" t="s">
        <v>69</v>
      </c>
      <c r="D12" s="65">
        <v>43515</v>
      </c>
      <c r="E12" s="58">
        <v>9977000</v>
      </c>
      <c r="F12" s="25" t="s">
        <v>86</v>
      </c>
      <c r="G12" s="33" t="s">
        <v>43</v>
      </c>
      <c r="H12" s="28" t="s">
        <v>15</v>
      </c>
    </row>
    <row r="13" spans="1:8" ht="30" customHeight="1" x14ac:dyDescent="0.3">
      <c r="A13" s="38"/>
      <c r="B13" s="27" t="s">
        <v>16</v>
      </c>
      <c r="C13" s="56" t="s">
        <v>70</v>
      </c>
      <c r="D13" s="65">
        <v>43518</v>
      </c>
      <c r="E13" s="58">
        <v>12066960</v>
      </c>
      <c r="F13" s="25" t="s">
        <v>87</v>
      </c>
      <c r="G13" s="33" t="s">
        <v>43</v>
      </c>
      <c r="H13" s="28" t="s">
        <v>15</v>
      </c>
    </row>
    <row r="14" spans="1:8" ht="30" customHeight="1" x14ac:dyDescent="0.3">
      <c r="A14" s="38"/>
      <c r="B14" s="27" t="s">
        <v>16</v>
      </c>
      <c r="C14" s="56" t="s">
        <v>71</v>
      </c>
      <c r="D14" s="65">
        <v>43521</v>
      </c>
      <c r="E14" s="58">
        <v>15207500</v>
      </c>
      <c r="F14" s="25" t="s">
        <v>88</v>
      </c>
      <c r="G14" s="33" t="s">
        <v>31</v>
      </c>
      <c r="H14" s="28" t="s">
        <v>15</v>
      </c>
    </row>
    <row r="15" spans="1:8" ht="30" customHeight="1" x14ac:dyDescent="0.3">
      <c r="A15" s="38"/>
      <c r="B15" s="27" t="s">
        <v>16</v>
      </c>
      <c r="C15" s="56" t="s">
        <v>72</v>
      </c>
      <c r="D15" s="65">
        <v>43528</v>
      </c>
      <c r="E15" s="58">
        <v>8000000</v>
      </c>
      <c r="F15" s="25" t="s">
        <v>89</v>
      </c>
      <c r="G15" s="33" t="s">
        <v>43</v>
      </c>
      <c r="H15" s="28" t="s">
        <v>15</v>
      </c>
    </row>
    <row r="16" spans="1:8" ht="30" customHeight="1" x14ac:dyDescent="0.3">
      <c r="A16" s="38"/>
      <c r="B16" s="27" t="s">
        <v>16</v>
      </c>
      <c r="C16" s="56" t="s">
        <v>73</v>
      </c>
      <c r="D16" s="65">
        <v>43528</v>
      </c>
      <c r="E16" s="58">
        <v>18000000</v>
      </c>
      <c r="F16" s="25" t="s">
        <v>90</v>
      </c>
      <c r="G16" s="33" t="s">
        <v>99</v>
      </c>
      <c r="H16" s="28" t="s">
        <v>15</v>
      </c>
    </row>
    <row r="17" spans="1:8" ht="30" customHeight="1" x14ac:dyDescent="0.3">
      <c r="A17" s="38"/>
      <c r="B17" s="27" t="s">
        <v>16</v>
      </c>
      <c r="C17" s="56" t="s">
        <v>74</v>
      </c>
      <c r="D17" s="65">
        <v>43531</v>
      </c>
      <c r="E17" s="58">
        <v>5401000</v>
      </c>
      <c r="F17" s="25" t="s">
        <v>91</v>
      </c>
      <c r="G17" s="33" t="s">
        <v>100</v>
      </c>
      <c r="H17" s="28" t="s">
        <v>15</v>
      </c>
    </row>
    <row r="18" spans="1:8" ht="30" customHeight="1" x14ac:dyDescent="0.3">
      <c r="A18" s="38"/>
      <c r="B18" s="27" t="s">
        <v>16</v>
      </c>
      <c r="C18" s="56" t="s">
        <v>75</v>
      </c>
      <c r="D18" s="65">
        <v>43539</v>
      </c>
      <c r="E18" s="58">
        <v>9400000</v>
      </c>
      <c r="F18" s="25" t="s">
        <v>92</v>
      </c>
      <c r="G18" s="33" t="s">
        <v>36</v>
      </c>
      <c r="H18" s="28" t="s">
        <v>15</v>
      </c>
    </row>
    <row r="19" spans="1:8" ht="30" customHeight="1" x14ac:dyDescent="0.3">
      <c r="A19" s="38"/>
      <c r="B19" s="27" t="s">
        <v>16</v>
      </c>
      <c r="C19" s="56" t="s">
        <v>76</v>
      </c>
      <c r="D19" s="65">
        <v>43544</v>
      </c>
      <c r="E19" s="58">
        <v>12100000</v>
      </c>
      <c r="F19" s="25" t="s">
        <v>93</v>
      </c>
      <c r="G19" s="33" t="s">
        <v>36</v>
      </c>
      <c r="H19" s="28" t="s">
        <v>15</v>
      </c>
    </row>
    <row r="20" spans="1:8" ht="30" customHeight="1" x14ac:dyDescent="0.3">
      <c r="A20" s="38"/>
      <c r="B20" s="27" t="s">
        <v>16</v>
      </c>
      <c r="C20" s="56" t="s">
        <v>77</v>
      </c>
      <c r="D20" s="65">
        <v>43546</v>
      </c>
      <c r="E20" s="58">
        <v>43998900</v>
      </c>
      <c r="F20" s="25" t="s">
        <v>94</v>
      </c>
      <c r="G20" s="33" t="s">
        <v>39</v>
      </c>
      <c r="H20" s="28" t="s">
        <v>29</v>
      </c>
    </row>
    <row r="21" spans="1:8" ht="30" customHeight="1" x14ac:dyDescent="0.3">
      <c r="A21" s="38"/>
      <c r="B21" s="27" t="s">
        <v>16</v>
      </c>
      <c r="C21" s="56" t="s">
        <v>78</v>
      </c>
      <c r="D21" s="65">
        <v>43549</v>
      </c>
      <c r="E21" s="58">
        <v>36410000</v>
      </c>
      <c r="F21" s="25" t="s">
        <v>89</v>
      </c>
      <c r="G21" s="33" t="s">
        <v>39</v>
      </c>
      <c r="H21" s="28" t="s">
        <v>29</v>
      </c>
    </row>
    <row r="22" spans="1:8" s="8" customFormat="1" ht="18" customHeight="1" x14ac:dyDescent="0.3">
      <c r="A22" s="42" t="s">
        <v>2</v>
      </c>
      <c r="B22" s="42"/>
      <c r="C22" s="42"/>
      <c r="D22" s="42"/>
      <c r="E22" s="20">
        <f>SUM(E4:E21)</f>
        <v>312533360</v>
      </c>
      <c r="F22" s="23"/>
      <c r="G22" s="18"/>
      <c r="H22" s="18"/>
    </row>
    <row r="23" spans="1:8" ht="30" customHeight="1" x14ac:dyDescent="0.3">
      <c r="A23" s="37" t="s">
        <v>21</v>
      </c>
      <c r="B23" s="27" t="s">
        <v>16</v>
      </c>
      <c r="C23" s="53" t="s">
        <v>101</v>
      </c>
      <c r="D23" s="65">
        <v>43570</v>
      </c>
      <c r="E23" s="58">
        <v>6000000</v>
      </c>
      <c r="F23" s="25" t="s">
        <v>112</v>
      </c>
      <c r="G23" s="25" t="s">
        <v>37</v>
      </c>
      <c r="H23" s="28" t="s">
        <v>15</v>
      </c>
    </row>
    <row r="24" spans="1:8" ht="30" customHeight="1" x14ac:dyDescent="0.3">
      <c r="A24" s="38"/>
      <c r="B24" s="27" t="s">
        <v>16</v>
      </c>
      <c r="C24" s="53" t="s">
        <v>102</v>
      </c>
      <c r="D24" s="65">
        <v>43570</v>
      </c>
      <c r="E24" s="58">
        <v>25000000</v>
      </c>
      <c r="F24" s="25" t="s">
        <v>35</v>
      </c>
      <c r="G24" s="25" t="s">
        <v>37</v>
      </c>
      <c r="H24" s="57" t="s">
        <v>95</v>
      </c>
    </row>
    <row r="25" spans="1:8" ht="30" customHeight="1" x14ac:dyDescent="0.3">
      <c r="A25" s="38"/>
      <c r="B25" s="27" t="s">
        <v>16</v>
      </c>
      <c r="C25" s="53" t="s">
        <v>103</v>
      </c>
      <c r="D25" s="65">
        <v>43572</v>
      </c>
      <c r="E25" s="58">
        <v>9328000</v>
      </c>
      <c r="F25" s="25" t="s">
        <v>113</v>
      </c>
      <c r="G25" s="25" t="s">
        <v>39</v>
      </c>
      <c r="H25" s="28" t="s">
        <v>15</v>
      </c>
    </row>
    <row r="26" spans="1:8" ht="30" customHeight="1" x14ac:dyDescent="0.3">
      <c r="A26" s="38"/>
      <c r="B26" s="27" t="s">
        <v>16</v>
      </c>
      <c r="C26" s="53" t="s">
        <v>104</v>
      </c>
      <c r="D26" s="65">
        <v>43578</v>
      </c>
      <c r="E26" s="58">
        <v>7040000</v>
      </c>
      <c r="F26" s="25" t="s">
        <v>114</v>
      </c>
      <c r="G26" s="25" t="s">
        <v>42</v>
      </c>
      <c r="H26" s="28" t="s">
        <v>15</v>
      </c>
    </row>
    <row r="27" spans="1:8" ht="30" customHeight="1" x14ac:dyDescent="0.3">
      <c r="A27" s="38"/>
      <c r="B27" s="27" t="s">
        <v>16</v>
      </c>
      <c r="C27" s="53" t="s">
        <v>105</v>
      </c>
      <c r="D27" s="65">
        <v>43579</v>
      </c>
      <c r="E27" s="58">
        <v>11660000</v>
      </c>
      <c r="F27" s="25" t="s">
        <v>91</v>
      </c>
      <c r="G27" s="25" t="s">
        <v>42</v>
      </c>
      <c r="H27" s="28" t="s">
        <v>15</v>
      </c>
    </row>
    <row r="28" spans="1:8" ht="30" customHeight="1" x14ac:dyDescent="0.3">
      <c r="A28" s="38"/>
      <c r="B28" s="27" t="s">
        <v>16</v>
      </c>
      <c r="C28" s="53" t="s">
        <v>106</v>
      </c>
      <c r="D28" s="65">
        <v>43581</v>
      </c>
      <c r="E28" s="58">
        <v>21450000</v>
      </c>
      <c r="F28" s="25" t="s">
        <v>91</v>
      </c>
      <c r="G28" s="25" t="s">
        <v>98</v>
      </c>
      <c r="H28" s="28" t="s">
        <v>29</v>
      </c>
    </row>
    <row r="29" spans="1:8" ht="30" customHeight="1" x14ac:dyDescent="0.3">
      <c r="A29" s="38"/>
      <c r="B29" s="27" t="s">
        <v>16</v>
      </c>
      <c r="C29" s="53" t="s">
        <v>107</v>
      </c>
      <c r="D29" s="65">
        <v>43584</v>
      </c>
      <c r="E29" s="58">
        <v>14000000</v>
      </c>
      <c r="F29" s="25" t="s">
        <v>115</v>
      </c>
      <c r="G29" s="25" t="s">
        <v>42</v>
      </c>
      <c r="H29" s="28" t="s">
        <v>15</v>
      </c>
    </row>
    <row r="30" spans="1:8" ht="30" customHeight="1" x14ac:dyDescent="0.3">
      <c r="A30" s="38"/>
      <c r="B30" s="27" t="s">
        <v>16</v>
      </c>
      <c r="C30" s="53" t="s">
        <v>108</v>
      </c>
      <c r="D30" s="65">
        <v>43608</v>
      </c>
      <c r="E30" s="58">
        <v>19950000</v>
      </c>
      <c r="F30" s="25" t="s">
        <v>116</v>
      </c>
      <c r="G30" s="25" t="s">
        <v>39</v>
      </c>
      <c r="H30" s="28" t="s">
        <v>15</v>
      </c>
    </row>
    <row r="31" spans="1:8" ht="30" customHeight="1" x14ac:dyDescent="0.3">
      <c r="A31" s="38"/>
      <c r="B31" s="27" t="s">
        <v>16</v>
      </c>
      <c r="C31" s="53" t="s">
        <v>109</v>
      </c>
      <c r="D31" s="65">
        <v>43620</v>
      </c>
      <c r="E31" s="58">
        <v>5700000</v>
      </c>
      <c r="F31" s="25" t="s">
        <v>34</v>
      </c>
      <c r="G31" s="25" t="s">
        <v>39</v>
      </c>
      <c r="H31" s="28" t="s">
        <v>15</v>
      </c>
    </row>
    <row r="32" spans="1:8" ht="30" customHeight="1" x14ac:dyDescent="0.3">
      <c r="A32" s="38"/>
      <c r="B32" s="27" t="s">
        <v>16</v>
      </c>
      <c r="C32" s="53" t="s">
        <v>110</v>
      </c>
      <c r="D32" s="65">
        <v>43621</v>
      </c>
      <c r="E32" s="58">
        <v>19100000</v>
      </c>
      <c r="F32" s="25" t="s">
        <v>33</v>
      </c>
      <c r="G32" s="25" t="s">
        <v>43</v>
      </c>
      <c r="H32" s="28" t="s">
        <v>15</v>
      </c>
    </row>
    <row r="33" spans="1:8" ht="30" customHeight="1" x14ac:dyDescent="0.3">
      <c r="A33" s="38"/>
      <c r="B33" s="27" t="s">
        <v>16</v>
      </c>
      <c r="C33" s="53" t="s">
        <v>111</v>
      </c>
      <c r="D33" s="65">
        <v>43626</v>
      </c>
      <c r="E33" s="58">
        <v>7535000</v>
      </c>
      <c r="F33" s="25" t="s">
        <v>117</v>
      </c>
      <c r="G33" s="25" t="s">
        <v>118</v>
      </c>
      <c r="H33" s="28" t="s">
        <v>15</v>
      </c>
    </row>
    <row r="34" spans="1:8" s="8" customFormat="1" ht="18" customHeight="1" x14ac:dyDescent="0.3">
      <c r="A34" s="42" t="s">
        <v>3</v>
      </c>
      <c r="B34" s="42"/>
      <c r="C34" s="42"/>
      <c r="D34" s="42"/>
      <c r="E34" s="9">
        <f>SUM(E23:E33)</f>
        <v>146763000</v>
      </c>
      <c r="F34" s="9"/>
      <c r="G34" s="18"/>
      <c r="H34" s="18"/>
    </row>
    <row r="35" spans="1:8" ht="30" customHeight="1" x14ac:dyDescent="0.3">
      <c r="A35" s="36" t="s">
        <v>28</v>
      </c>
      <c r="B35" s="27"/>
      <c r="C35" s="49"/>
      <c r="D35" s="50"/>
      <c r="E35" s="51"/>
      <c r="F35" s="56"/>
      <c r="G35" s="25"/>
      <c r="H35" s="28"/>
    </row>
    <row r="36" spans="1:8" s="8" customFormat="1" ht="18" customHeight="1" x14ac:dyDescent="0.3">
      <c r="A36" s="42" t="s">
        <v>4</v>
      </c>
      <c r="B36" s="42"/>
      <c r="C36" s="42"/>
      <c r="D36" s="42"/>
      <c r="E36" s="20">
        <f>SUM(E35:E35)</f>
        <v>0</v>
      </c>
      <c r="F36" s="20"/>
      <c r="G36" s="18"/>
      <c r="H36" s="18"/>
    </row>
    <row r="37" spans="1:8" ht="30" customHeight="1" x14ac:dyDescent="0.3">
      <c r="A37" s="35" t="s">
        <v>32</v>
      </c>
      <c r="B37" s="27"/>
      <c r="C37" s="30"/>
      <c r="D37" s="48"/>
      <c r="E37" s="58"/>
      <c r="F37" s="59"/>
      <c r="G37" s="25"/>
      <c r="H37" s="28"/>
    </row>
    <row r="38" spans="1:8" s="8" customFormat="1" ht="18" customHeight="1" x14ac:dyDescent="0.3">
      <c r="A38" s="42" t="s">
        <v>5</v>
      </c>
      <c r="B38" s="42"/>
      <c r="C38" s="42"/>
      <c r="D38" s="42"/>
      <c r="E38" s="19">
        <f>SUM(E37:E37)</f>
        <v>0</v>
      </c>
      <c r="F38" s="19"/>
      <c r="G38" s="18"/>
      <c r="H38" s="18"/>
    </row>
    <row r="39" spans="1:8" s="8" customFormat="1" ht="24.75" customHeight="1" x14ac:dyDescent="0.3">
      <c r="A39" s="46" t="s">
        <v>6</v>
      </c>
      <c r="B39" s="46"/>
      <c r="C39" s="46"/>
      <c r="D39" s="46"/>
      <c r="E39" s="21">
        <f>E22+E34+E36+E38</f>
        <v>459296360</v>
      </c>
      <c r="F39" s="22"/>
      <c r="G39" s="16"/>
      <c r="H39" s="16"/>
    </row>
  </sheetData>
  <mergeCells count="7">
    <mergeCell ref="A38:D38"/>
    <mergeCell ref="A39:D39"/>
    <mergeCell ref="A23:A33"/>
    <mergeCell ref="A4:A21"/>
    <mergeCell ref="A22:D22"/>
    <mergeCell ref="A34:D34"/>
    <mergeCell ref="A36:D36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workbookViewId="0">
      <selection activeCell="C17" sqref="C17"/>
    </sheetView>
  </sheetViews>
  <sheetFormatPr defaultRowHeight="13.5" x14ac:dyDescent="0.3"/>
  <cols>
    <col min="1" max="2" width="9" style="2"/>
    <col min="3" max="3" width="48.5" style="1" customWidth="1"/>
    <col min="4" max="4" width="11.375" style="2" customWidth="1"/>
    <col min="5" max="5" width="19.125" style="15" customWidth="1"/>
    <col min="6" max="6" width="17.375" style="1" customWidth="1"/>
    <col min="7" max="8" width="24.375" style="2" customWidth="1"/>
    <col min="9" max="16384" width="9" style="1"/>
  </cols>
  <sheetData>
    <row r="1" spans="1:8" s="4" customFormat="1" ht="26.25" x14ac:dyDescent="0.3">
      <c r="A1" s="13" t="s">
        <v>60</v>
      </c>
      <c r="B1" s="12"/>
      <c r="D1" s="7" t="s">
        <v>26</v>
      </c>
      <c r="E1" s="14"/>
      <c r="G1" s="7"/>
      <c r="H1" s="7"/>
    </row>
    <row r="3" spans="1:8" s="3" customFormat="1" ht="18" customHeight="1" x14ac:dyDescent="0.3">
      <c r="A3" s="5" t="s">
        <v>0</v>
      </c>
      <c r="B3" s="5" t="s">
        <v>1</v>
      </c>
      <c r="C3" s="5" t="s">
        <v>7</v>
      </c>
      <c r="D3" s="5" t="s">
        <v>9</v>
      </c>
      <c r="E3" s="6" t="s">
        <v>8</v>
      </c>
      <c r="F3" s="11" t="s">
        <v>10</v>
      </c>
      <c r="G3" s="24" t="s">
        <v>11</v>
      </c>
      <c r="H3" s="24" t="s">
        <v>12</v>
      </c>
    </row>
    <row r="4" spans="1:8" ht="30" customHeight="1" x14ac:dyDescent="0.3">
      <c r="A4" s="37" t="s">
        <v>20</v>
      </c>
      <c r="B4" s="27" t="s">
        <v>123</v>
      </c>
      <c r="C4" s="61" t="s">
        <v>119</v>
      </c>
      <c r="D4" s="62">
        <v>43493</v>
      </c>
      <c r="E4" s="63">
        <v>7700000</v>
      </c>
      <c r="F4" s="64" t="s">
        <v>121</v>
      </c>
      <c r="G4" s="36" t="s">
        <v>38</v>
      </c>
      <c r="H4" s="26" t="s">
        <v>15</v>
      </c>
    </row>
    <row r="5" spans="1:8" ht="30" customHeight="1" x14ac:dyDescent="0.3">
      <c r="A5" s="47"/>
      <c r="B5" s="27" t="s">
        <v>124</v>
      </c>
      <c r="C5" s="61" t="s">
        <v>120</v>
      </c>
      <c r="D5" s="62">
        <v>43522</v>
      </c>
      <c r="E5" s="63">
        <v>6499900</v>
      </c>
      <c r="F5" s="64" t="s">
        <v>122</v>
      </c>
      <c r="G5" s="25" t="s">
        <v>43</v>
      </c>
      <c r="H5" s="26" t="s">
        <v>15</v>
      </c>
    </row>
    <row r="6" spans="1:8" s="8" customFormat="1" ht="18" customHeight="1" x14ac:dyDescent="0.3">
      <c r="A6" s="43" t="s">
        <v>2</v>
      </c>
      <c r="B6" s="44"/>
      <c r="C6" s="44"/>
      <c r="D6" s="45"/>
      <c r="E6" s="20">
        <f>SUM(E5:E5)</f>
        <v>6499900</v>
      </c>
      <c r="F6" s="23"/>
      <c r="G6" s="18"/>
      <c r="H6" s="18"/>
    </row>
    <row r="7" spans="1:8" ht="30" customHeight="1" x14ac:dyDescent="0.3">
      <c r="A7" s="35" t="s">
        <v>21</v>
      </c>
      <c r="B7" s="27"/>
      <c r="C7" s="30"/>
      <c r="D7" s="31"/>
      <c r="E7" s="29"/>
      <c r="F7" s="32"/>
      <c r="G7" s="25"/>
      <c r="H7" s="26"/>
    </row>
    <row r="8" spans="1:8" s="8" customFormat="1" ht="18" customHeight="1" x14ac:dyDescent="0.3">
      <c r="A8" s="42" t="s">
        <v>3</v>
      </c>
      <c r="B8" s="42"/>
      <c r="C8" s="42"/>
      <c r="D8" s="42"/>
      <c r="E8" s="9">
        <f>SUM(E7:E7)</f>
        <v>0</v>
      </c>
      <c r="F8" s="9"/>
      <c r="G8" s="18"/>
      <c r="H8" s="18"/>
    </row>
    <row r="9" spans="1:8" ht="30" customHeight="1" x14ac:dyDescent="0.3">
      <c r="A9" s="17" t="s">
        <v>23</v>
      </c>
      <c r="B9" s="25"/>
      <c r="C9" s="49"/>
      <c r="D9" s="50"/>
      <c r="E9" s="51"/>
      <c r="F9" s="56"/>
      <c r="G9" s="25"/>
      <c r="H9" s="26"/>
    </row>
    <row r="10" spans="1:8" s="8" customFormat="1" ht="18" customHeight="1" x14ac:dyDescent="0.3">
      <c r="A10" s="42" t="s">
        <v>4</v>
      </c>
      <c r="B10" s="42"/>
      <c r="C10" s="42"/>
      <c r="D10" s="42"/>
      <c r="E10" s="20">
        <f>SUM(E9:E9)</f>
        <v>0</v>
      </c>
      <c r="F10" s="20"/>
      <c r="G10" s="18"/>
      <c r="H10" s="18"/>
    </row>
    <row r="11" spans="1:8" ht="30" customHeight="1" x14ac:dyDescent="0.3">
      <c r="A11" s="36" t="s">
        <v>22</v>
      </c>
      <c r="B11" s="25"/>
      <c r="C11" s="54"/>
      <c r="D11" s="50"/>
      <c r="E11" s="51"/>
      <c r="F11" s="60"/>
      <c r="G11" s="25"/>
      <c r="H11" s="26"/>
    </row>
    <row r="12" spans="1:8" s="8" customFormat="1" ht="18" customHeight="1" x14ac:dyDescent="0.3">
      <c r="A12" s="42" t="s">
        <v>5</v>
      </c>
      <c r="B12" s="42"/>
      <c r="C12" s="42"/>
      <c r="D12" s="42"/>
      <c r="E12" s="19">
        <f>SUM(E11:E11)</f>
        <v>0</v>
      </c>
      <c r="F12" s="19"/>
      <c r="G12" s="18"/>
      <c r="H12" s="18"/>
    </row>
    <row r="13" spans="1:8" s="8" customFormat="1" ht="24.75" customHeight="1" x14ac:dyDescent="0.3">
      <c r="A13" s="46" t="s">
        <v>6</v>
      </c>
      <c r="B13" s="46"/>
      <c r="C13" s="46"/>
      <c r="D13" s="46"/>
      <c r="E13" s="34">
        <f>E8+E10+E12</f>
        <v>0</v>
      </c>
      <c r="F13" s="22"/>
      <c r="G13" s="16"/>
      <c r="H13" s="16"/>
    </row>
  </sheetData>
  <mergeCells count="6">
    <mergeCell ref="A4:A5"/>
    <mergeCell ref="A6:D6"/>
    <mergeCell ref="A12:D12"/>
    <mergeCell ref="A13:D13"/>
    <mergeCell ref="A8:D8"/>
    <mergeCell ref="A10:D10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물품</vt:lpstr>
      <vt:lpstr>용역</vt:lpstr>
      <vt:lpstr>공사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강기선</cp:lastModifiedBy>
  <dcterms:created xsi:type="dcterms:W3CDTF">2017-03-06T02:31:54Z</dcterms:created>
  <dcterms:modified xsi:type="dcterms:W3CDTF">2019-09-20T07:16:46Z</dcterms:modified>
</cp:coreProperties>
</file>