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00. 2019년 계약업무\10. 계약현황\사전정보공개\수의계약 현황\"/>
    </mc:Choice>
  </mc:AlternateContent>
  <bookViews>
    <workbookView xWindow="0" yWindow="0" windowWidth="28800" windowHeight="12060"/>
  </bookViews>
  <sheets>
    <sheet name="물품" sheetId="1" r:id="rId1"/>
    <sheet name="용역" sheetId="2" r:id="rId2"/>
    <sheet name="공사" sheetId="3" r:id="rId3"/>
  </sheets>
  <calcPr calcId="152511"/>
</workbook>
</file>

<file path=xl/calcChain.xml><?xml version="1.0" encoding="utf-8"?>
<calcChain xmlns="http://schemas.openxmlformats.org/spreadsheetml/2006/main">
  <c r="E60" i="2" l="1"/>
  <c r="E19" i="1" l="1"/>
  <c r="E5" i="3"/>
  <c r="E11" i="1"/>
  <c r="E13" i="1"/>
  <c r="E12" i="3"/>
  <c r="E9" i="3"/>
  <c r="E7" i="3"/>
  <c r="E34" i="2"/>
  <c r="E25" i="2"/>
  <c r="E17" i="2"/>
  <c r="E8" i="1"/>
  <c r="E20" i="1" l="1"/>
  <c r="E13" i="3"/>
  <c r="E61" i="2"/>
</calcChain>
</file>

<file path=xl/sharedStrings.xml><?xml version="1.0" encoding="utf-8"?>
<sst xmlns="http://schemas.openxmlformats.org/spreadsheetml/2006/main" count="391" uniqueCount="203">
  <si>
    <t>분기</t>
    <phoneticPr fontId="2" type="noConversion"/>
  </si>
  <si>
    <t>구분</t>
    <phoneticPr fontId="2" type="noConversion"/>
  </si>
  <si>
    <t>1분기 소계</t>
    <phoneticPr fontId="2" type="noConversion"/>
  </si>
  <si>
    <t>2분기 소계</t>
    <phoneticPr fontId="2" type="noConversion"/>
  </si>
  <si>
    <t>3분기 소계</t>
    <phoneticPr fontId="2" type="noConversion"/>
  </si>
  <si>
    <t>4분기 소계</t>
    <phoneticPr fontId="2" type="noConversion"/>
  </si>
  <si>
    <t>총계</t>
    <phoneticPr fontId="2" type="noConversion"/>
  </si>
  <si>
    <t>계약명</t>
    <phoneticPr fontId="2" type="noConversion"/>
  </si>
  <si>
    <t>계약금액(원)</t>
    <phoneticPr fontId="2" type="noConversion"/>
  </si>
  <si>
    <t>계약일자</t>
    <phoneticPr fontId="2" type="noConversion"/>
  </si>
  <si>
    <t>업체</t>
    <phoneticPr fontId="2" type="noConversion"/>
  </si>
  <si>
    <t>담당부서</t>
    <phoneticPr fontId="2" type="noConversion"/>
  </si>
  <si>
    <t>수의계약사유</t>
    <phoneticPr fontId="2" type="noConversion"/>
  </si>
  <si>
    <t>아카이브코리아</t>
  </si>
  <si>
    <t>삼덕회계법인</t>
  </si>
  <si>
    <t>한미회계법인</t>
  </si>
  <si>
    <t>오니트㈜</t>
  </si>
  <si>
    <t>시네서브자람</t>
  </si>
  <si>
    <t>한국문화기술㈜</t>
  </si>
  <si>
    <t>1분기</t>
    <phoneticPr fontId="2" type="noConversion"/>
  </si>
  <si>
    <t>물품</t>
    <phoneticPr fontId="13" type="noConversion"/>
  </si>
  <si>
    <t>추정가격 2천만원이하</t>
    <phoneticPr fontId="14" type="noConversion"/>
  </si>
  <si>
    <t>용역</t>
    <phoneticPr fontId="13" type="noConversion"/>
  </si>
  <si>
    <t>2분기</t>
    <phoneticPr fontId="2" type="noConversion"/>
  </si>
  <si>
    <t>3분기</t>
    <phoneticPr fontId="2" type="noConversion"/>
  </si>
  <si>
    <t>4분기</t>
    <phoneticPr fontId="2" type="noConversion"/>
  </si>
  <si>
    <t>1분기</t>
    <phoneticPr fontId="2" type="noConversion"/>
  </si>
  <si>
    <t>2분기</t>
    <phoneticPr fontId="2" type="noConversion"/>
  </si>
  <si>
    <t>4분기</t>
    <phoneticPr fontId="2" type="noConversion"/>
  </si>
  <si>
    <t>3분기</t>
    <phoneticPr fontId="2" type="noConversion"/>
  </si>
  <si>
    <t>(물품)</t>
    <phoneticPr fontId="2" type="noConversion"/>
  </si>
  <si>
    <t>(용역)</t>
    <phoneticPr fontId="2" type="noConversion"/>
  </si>
  <si>
    <t>(공사)</t>
    <phoneticPr fontId="2" type="noConversion"/>
  </si>
  <si>
    <t>㈜태창엠피필름</t>
  </si>
  <si>
    <t>㈜트래블온</t>
  </si>
  <si>
    <t>수집부</t>
    <phoneticPr fontId="2" type="noConversion"/>
  </si>
  <si>
    <t>경영기획부</t>
    <phoneticPr fontId="14" type="noConversion"/>
  </si>
  <si>
    <t>시네마테크부</t>
    <phoneticPr fontId="2" type="noConversion"/>
  </si>
  <si>
    <t>영화사연구소</t>
    <phoneticPr fontId="2" type="noConversion"/>
  </si>
  <si>
    <t>경쟁부존재(기재부 지정업체)</t>
    <phoneticPr fontId="14" type="noConversion"/>
  </si>
  <si>
    <t>㈜로그</t>
  </si>
  <si>
    <t>3분기</t>
    <phoneticPr fontId="2" type="noConversion"/>
  </si>
  <si>
    <t>여성기업(5천만원 이하)</t>
    <phoneticPr fontId="14" type="noConversion"/>
  </si>
  <si>
    <t>그림삼경</t>
  </si>
  <si>
    <t>시네마테크부</t>
    <phoneticPr fontId="2" type="noConversion"/>
  </si>
  <si>
    <t>경영기획부</t>
    <phoneticPr fontId="14" type="noConversion"/>
  </si>
  <si>
    <t>경영기획부</t>
    <phoneticPr fontId="14" type="noConversion"/>
  </si>
  <si>
    <t>카탈로깅팀</t>
    <phoneticPr fontId="2" type="noConversion"/>
  </si>
  <si>
    <t>4분기</t>
    <phoneticPr fontId="2" type="noConversion"/>
  </si>
  <si>
    <t>2018년 한국영상자료원 수의계약현황</t>
    <phoneticPr fontId="2" type="noConversion"/>
  </si>
  <si>
    <t xml:space="preserve">2018년 필름 초산화방지약품 구입 계약 </t>
  </si>
  <si>
    <t xml:space="preserve">한국영화박물관 기획전시‘김기영전’전시도록 제작 계약 </t>
  </si>
  <si>
    <t>전산서버 주변기기 및 네트워크 스위치 구입</t>
  </si>
  <si>
    <t xml:space="preserve">문헌자료 보존관리용품(탈산용액) 구입 </t>
  </si>
  <si>
    <t>원투비</t>
  </si>
  <si>
    <t>우리들정보</t>
  </si>
  <si>
    <t xml:space="preserve">제74차 FIAF(프라하) 총회 해외출장자 항공권 구입  </t>
  </si>
  <si>
    <t>스틸자료 보존관리용품(스틸필름보존용지 등 11종) 구입</t>
  </si>
  <si>
    <t>파주보존센터 현상실 네거현상기 현상탱크(BLEACH)제작 설치 계약</t>
    <phoneticPr fontId="2" type="noConversion"/>
  </si>
  <si>
    <t>새벽두레</t>
    <phoneticPr fontId="2" type="noConversion"/>
  </si>
  <si>
    <t xml:space="preserve">2018년 필름 보존캔 제작 계약 </t>
    <phoneticPr fontId="2" type="noConversion"/>
  </si>
  <si>
    <t xml:space="preserve">2018년 디지털 영상자료 아카이빙용 LTO테이프 추가 구입 계약 </t>
    <phoneticPr fontId="2" type="noConversion"/>
  </si>
  <si>
    <t xml:space="preserve">한국고전영화컬렉션 블루레이 &lt;서편제&gt; 추가제작 및 위탁판매 계약 </t>
    <phoneticPr fontId="2" type="noConversion"/>
  </si>
  <si>
    <t xml:space="preserve">시네마테크KOFA 1관 시설 보수(의자 천갈이/커버 교체) 소액수의 견적제출 안내공고 결과보고 및 계약 체결 </t>
    <phoneticPr fontId="2" type="noConversion"/>
  </si>
  <si>
    <t xml:space="preserve">영상도서관(상암) 4K전용 시청각 기기 구입 계약 </t>
    <phoneticPr fontId="2" type="noConversion"/>
  </si>
  <si>
    <t>㈜태창엠피필름</t>
    <phoneticPr fontId="14" type="noConversion"/>
  </si>
  <si>
    <t>㈜새빛엠엔에스</t>
    <phoneticPr fontId="2" type="noConversion"/>
  </si>
  <si>
    <t>블루키노</t>
    <phoneticPr fontId="14" type="noConversion"/>
  </si>
  <si>
    <t>혜성산업㈜</t>
    <phoneticPr fontId="14" type="noConversion"/>
  </si>
  <si>
    <t>피어닷컴㈜</t>
    <phoneticPr fontId="14" type="noConversion"/>
  </si>
  <si>
    <t>소액수의견적공고</t>
    <phoneticPr fontId="2" type="noConversion"/>
  </si>
  <si>
    <t>2018년 한국영상자료원 수의계약현황</t>
    <phoneticPr fontId="2" type="noConversion"/>
  </si>
  <si>
    <t xml:space="preserve">2017년도 기재부 공공기관 고객만족도 조사 용역 계약 </t>
  </si>
  <si>
    <t xml:space="preserve">2017년 국고보조금 정산 관련 회계검사 실시 계약 </t>
  </si>
  <si>
    <t xml:space="preserve">CRM∙발권시스템 간 정보 호환 환경 구축 계약 </t>
  </si>
  <si>
    <t xml:space="preserve">2월 시네마테크KOFA ‘배우, 카메라 뒤에 서다(해외편)’ 프로그램 한글자막 제작 및 운용 계약 </t>
  </si>
  <si>
    <t xml:space="preserve">2017년도 한국영상자료원 외부 회계감사 실시 계약 </t>
  </si>
  <si>
    <t xml:space="preserve">시네마테크KOFA 2018년 월별 프로그램 브로슈어 연간 제작 계약 </t>
  </si>
  <si>
    <t xml:space="preserve">영화천국 60호 제작 계약 </t>
  </si>
  <si>
    <t xml:space="preserve">3월 시네마테크KOFA ‘김기영 전작전’ 홍보물 제작 계약 </t>
  </si>
  <si>
    <t xml:space="preserve">3월 시네마테크KOFA ‘김기영 전작전’ 개막식 기념 영상물 제작 </t>
  </si>
  <si>
    <t xml:space="preserve">상암 본원 영상도서관 열람석 2개석 추가 설치 계약 </t>
  </si>
  <si>
    <t xml:space="preserve">2018년 한국영화유산 수집 캠페인 용역 계약 </t>
  </si>
  <si>
    <t xml:space="preserve"> 3월 시네마테크KOFA ‘김기영 전작전’개막식 대행 계약  </t>
  </si>
  <si>
    <t>시네마테크KOFA 2관 객석의자 시트 교체 계약</t>
  </si>
  <si>
    <t>기술과가치㈜</t>
  </si>
  <si>
    <t>영화사 고래</t>
  </si>
  <si>
    <t>디자인루멘스</t>
  </si>
  <si>
    <t>영화사 도담</t>
  </si>
  <si>
    <t>㈜문화기획 상상</t>
  </si>
  <si>
    <t>혜성산업㈜</t>
  </si>
  <si>
    <t>경쟁부존재</t>
    <phoneticPr fontId="14" type="noConversion"/>
  </si>
  <si>
    <t xml:space="preserve">&lt;신문기사로 본 조선영화 1930&gt; 발간을 위한 자료조사정리 계약 </t>
  </si>
  <si>
    <t xml:space="preserve">2018년 원로영화인 구술사 채록 사업 계약 </t>
  </si>
  <si>
    <t>한국영화박물관 발권 시스템 구축 계약</t>
  </si>
  <si>
    <t>NCS기반 능력중심 블라인드 채용을 위한 온라인 채용시스템 구축 및 채용 대행 단가 계약</t>
  </si>
  <si>
    <t xml:space="preserve">5월 시네마테크KOFA 기획전‘발굴, 복원 그리고 초기영화로의 초대’프로그램 한글자막 제작 및 운용 계약 </t>
  </si>
  <si>
    <t xml:space="preserve">일제강점기 극장사 조사 및 해제 집필 계약 </t>
  </si>
  <si>
    <t xml:space="preserve">6월 시네마테크KOFA 기획전 ‘키네마 준보 베스트 특집’ 프로그램 한글자막 제작 및 운용 계약 </t>
  </si>
  <si>
    <t>노리생</t>
  </si>
  <si>
    <t>영화사 유기농</t>
  </si>
  <si>
    <t>한국컬처텍㈜</t>
  </si>
  <si>
    <t>㈜오알피연구소</t>
  </si>
  <si>
    <t>한상언영화연구소</t>
  </si>
  <si>
    <t xml:space="preserve">7월 시네마테크KOFA 기획전 ‘영화와 공간’ 프로그램 한글자막 제작 및 운용 계약 </t>
    <phoneticPr fontId="2" type="noConversion"/>
  </si>
  <si>
    <t>DVD 및 온라인VOD용 다국어 자막 제작사업</t>
    <phoneticPr fontId="2" type="noConversion"/>
  </si>
  <si>
    <t>7월 시네마테크KOFA 기획전 ‘어른들을 위한 여름방학 특선’ 프로그램 한글자막 제작 및 운용 계약</t>
    <phoneticPr fontId="2" type="noConversion"/>
  </si>
  <si>
    <t>그룹웨어 근태관리시스템 보완구축 계약</t>
    <phoneticPr fontId="2" type="noConversion"/>
  </si>
  <si>
    <t>2018년 비디오 자료 외주 디지털화 사업 용역 계약</t>
    <phoneticPr fontId="2" type="noConversion"/>
  </si>
  <si>
    <t>2018년 음향자료(LP) 디지털화 사업 용역 계약</t>
    <phoneticPr fontId="2" type="noConversion"/>
  </si>
  <si>
    <t>한국영화박물관 기획전시Ⅱ 전시물 제작 및 설치 사업</t>
    <phoneticPr fontId="2" type="noConversion"/>
  </si>
  <si>
    <t>찾아가는 영화관 &lt;청춘의 십자로&gt; 변사공연 계약</t>
    <phoneticPr fontId="2" type="noConversion"/>
  </si>
  <si>
    <t>시네서브자람</t>
    <phoneticPr fontId="14" type="noConversion"/>
  </si>
  <si>
    <t>㈜벧엘글로벌</t>
    <phoneticPr fontId="2" type="noConversion"/>
  </si>
  <si>
    <t>시네서브자람</t>
    <phoneticPr fontId="14" type="noConversion"/>
  </si>
  <si>
    <t>제이원시스</t>
    <phoneticPr fontId="2" type="noConversion"/>
  </si>
  <si>
    <t>아이엔엔씨</t>
    <phoneticPr fontId="2" type="noConversion"/>
  </si>
  <si>
    <t>믹스캠프</t>
    <phoneticPr fontId="2" type="noConversion"/>
  </si>
  <si>
    <t>㈜디자인마룬</t>
    <phoneticPr fontId="14" type="noConversion"/>
  </si>
  <si>
    <t>㈜기린제작사</t>
    <phoneticPr fontId="2" type="noConversion"/>
  </si>
  <si>
    <t>재공고 유찰로 인한 수의계약</t>
    <phoneticPr fontId="14" type="noConversion"/>
  </si>
  <si>
    <t xml:space="preserve">우수영상물 다국어자막 DVD 첨부 해설책자 제작 계약 </t>
    <phoneticPr fontId="2" type="noConversion"/>
  </si>
  <si>
    <t>국제학술심포지엄 발표원고 학술번역 계약</t>
  </si>
  <si>
    <t>한국영화박물관 외부전시 계약</t>
    <phoneticPr fontId="2" type="noConversion"/>
  </si>
  <si>
    <t xml:space="preserve">우수 한국영화 필름 디지털 복원 사업(2차) 계약  </t>
    <phoneticPr fontId="2" type="noConversion"/>
  </si>
  <si>
    <t xml:space="preserve">해외 아카이브 교류 프로그램을 위한 한국 초기영화 영어자막 번역 및 자막용 파일 제작 용역 계약 </t>
    <phoneticPr fontId="2" type="noConversion"/>
  </si>
  <si>
    <t>해외 아카이브 교류 프로그램을 위한 &lt;청춘의 십자로&gt; 영어자막 및 디지털 상영본 제작 계약</t>
  </si>
  <si>
    <t>해외 아카이브 교류 프로그램을 위한 한국 초기영화 영어자막 및 디지털 상영본 제작 계약</t>
  </si>
  <si>
    <t>파주보존센터 하자정밀진단 계약</t>
  </si>
  <si>
    <t xml:space="preserve">영상도서관 열람용 콘텐츠 제작 사업 계약 </t>
    <phoneticPr fontId="2" type="noConversion"/>
  </si>
  <si>
    <t>전산실 무정전 전원장치(UPS) 수선 계약</t>
    <phoneticPr fontId="2" type="noConversion"/>
  </si>
  <si>
    <t xml:space="preserve">디지털심화복원작 VOD용 콘텐츠 제작 사업 계약 </t>
    <phoneticPr fontId="2" type="noConversion"/>
  </si>
  <si>
    <t xml:space="preserve">상암 본원 건물 정전에 따른 디지털아카이빙 시스템 기술지원 용역 계약 </t>
    <phoneticPr fontId="2" type="noConversion"/>
  </si>
  <si>
    <t xml:space="preserve">기관홈페이지 기능 고도화 사업 용역 계약 </t>
    <phoneticPr fontId="2" type="noConversion"/>
  </si>
  <si>
    <t>고객관계관리(CRM) 시스템 기능 고도화 사업 계약</t>
    <phoneticPr fontId="2" type="noConversion"/>
  </si>
  <si>
    <t>2018년 KMDb 영화정보 DB 보완 사업 용역 계약</t>
    <phoneticPr fontId="2" type="noConversion"/>
  </si>
  <si>
    <t xml:space="preserve">KMDb 기능 고도화 사업 용역 계약 변경 </t>
    <phoneticPr fontId="2" type="noConversion"/>
  </si>
  <si>
    <t>2019년 기관 탁상달력 제작 계약</t>
    <phoneticPr fontId="2" type="noConversion"/>
  </si>
  <si>
    <t>미정리자료 분류 및 이미지 디지털화 사업 용역 계약</t>
  </si>
  <si>
    <t>12월 시네마테크KOFA 프로그램 한글자막 제작 및 운용 계약</t>
  </si>
  <si>
    <t>DB시스템(영상자료정보관리, 검색) 보완개발 용역 계약</t>
  </si>
  <si>
    <t xml:space="preserve">일제강점기 영화사료 번역 계약 </t>
    <phoneticPr fontId="2" type="noConversion"/>
  </si>
  <si>
    <t>2018년 영상도서관 보유자료 정기실사 및 정리용역 계약</t>
    <phoneticPr fontId="2" type="noConversion"/>
  </si>
  <si>
    <t>찾아가는 영화관 &lt;청춘의 십자로&gt; 변사공연 계약</t>
  </si>
  <si>
    <t>시네마테크KOFA 관람 예절 캠페인(동영상 2점 및 기념품 제작) 용역 계약 체결</t>
    <phoneticPr fontId="2" type="noConversion"/>
  </si>
  <si>
    <t xml:space="preserve">디지털아카이빙 시스템 SAN스위치 수선 계약  </t>
    <phoneticPr fontId="2" type="noConversion"/>
  </si>
  <si>
    <t>현실문화연구</t>
    <phoneticPr fontId="2" type="noConversion"/>
  </si>
  <si>
    <t>㈜벧엘글로벌</t>
    <phoneticPr fontId="2" type="noConversion"/>
  </si>
  <si>
    <t>㈜이에스에이투엘</t>
    <phoneticPr fontId="2" type="noConversion"/>
  </si>
  <si>
    <t>㈜피플인커뮤니케이션</t>
    <phoneticPr fontId="2" type="noConversion"/>
  </si>
  <si>
    <t>인명건설㈜</t>
    <phoneticPr fontId="2" type="noConversion"/>
  </si>
  <si>
    <t>㈜미디어갤러리</t>
    <phoneticPr fontId="2" type="noConversion"/>
  </si>
  <si>
    <t>㈜삼풍전원테크</t>
    <phoneticPr fontId="2" type="noConversion"/>
  </si>
  <si>
    <t>㈜프리즘웍스</t>
    <phoneticPr fontId="2" type="noConversion"/>
  </si>
  <si>
    <t>㈜오션씨앤씨</t>
    <phoneticPr fontId="14" type="noConversion"/>
  </si>
  <si>
    <t>㈜그루트커뮤니케이션즈</t>
    <phoneticPr fontId="2" type="noConversion"/>
  </si>
  <si>
    <t>아이씨티서비스㈜</t>
    <phoneticPr fontId="2" type="noConversion"/>
  </si>
  <si>
    <t>㈜인터메타</t>
    <phoneticPr fontId="2" type="noConversion"/>
  </si>
  <si>
    <t>㈜이노디스</t>
    <phoneticPr fontId="2" type="noConversion"/>
  </si>
  <si>
    <t>㈜빛나는</t>
    <phoneticPr fontId="2" type="noConversion"/>
  </si>
  <si>
    <t>㈜미디어그룹사람과숲</t>
    <phoneticPr fontId="14" type="noConversion"/>
  </si>
  <si>
    <t>시네서브자람</t>
    <phoneticPr fontId="14" type="noConversion"/>
  </si>
  <si>
    <t>㈜고우아이티</t>
    <phoneticPr fontId="2" type="noConversion"/>
  </si>
  <si>
    <t>㈜벧엘글로벌</t>
    <phoneticPr fontId="2" type="noConversion"/>
  </si>
  <si>
    <t>북앤월드</t>
    <phoneticPr fontId="2" type="noConversion"/>
  </si>
  <si>
    <t>㈜기린제작사</t>
    <phoneticPr fontId="2" type="noConversion"/>
  </si>
  <si>
    <t>㈜슬로워크</t>
    <phoneticPr fontId="2" type="noConversion"/>
  </si>
  <si>
    <t>오션씨앤씨</t>
    <phoneticPr fontId="2" type="noConversion"/>
  </si>
  <si>
    <t>-</t>
    <phoneticPr fontId="2" type="noConversion"/>
  </si>
  <si>
    <t xml:space="preserve">파주보존센터 보일러 주증기 배관구조 변경 공사 </t>
    <phoneticPr fontId="2" type="noConversion"/>
  </si>
  <si>
    <t>㈜부-스타</t>
    <phoneticPr fontId="14" type="noConversion"/>
  </si>
  <si>
    <t xml:space="preserve">유해화학물질 취급시설 보완 공사 계약 </t>
    <phoneticPr fontId="2" type="noConversion"/>
  </si>
  <si>
    <t>한국영상자료원 소방점검 지적내용 보완공사</t>
  </si>
  <si>
    <t>한일에프티</t>
    <phoneticPr fontId="2" type="noConversion"/>
  </si>
  <si>
    <t>㈜대진소방</t>
    <phoneticPr fontId="2" type="noConversion"/>
  </si>
  <si>
    <t>-</t>
    <phoneticPr fontId="2" type="noConversion"/>
  </si>
  <si>
    <t>공사</t>
    <phoneticPr fontId="2" type="noConversion"/>
  </si>
  <si>
    <t>2018년 한국영상자료원 수의계약현황</t>
    <phoneticPr fontId="2" type="noConversion"/>
  </si>
  <si>
    <t>보존관리팀</t>
    <phoneticPr fontId="14" type="noConversion"/>
  </si>
  <si>
    <t>연구전시팀</t>
    <phoneticPr fontId="2" type="noConversion"/>
  </si>
  <si>
    <t>카탈로깅팀</t>
    <phoneticPr fontId="2" type="noConversion"/>
  </si>
  <si>
    <t>보존관리팀</t>
    <phoneticPr fontId="2" type="noConversion"/>
  </si>
  <si>
    <t>시네마테크팀</t>
    <phoneticPr fontId="2" type="noConversion"/>
  </si>
  <si>
    <t>보존관리팀</t>
    <phoneticPr fontId="2" type="noConversion"/>
  </si>
  <si>
    <t>영상복원팀</t>
    <phoneticPr fontId="2" type="noConversion"/>
  </si>
  <si>
    <t>보존관리팀</t>
    <phoneticPr fontId="14" type="noConversion"/>
  </si>
  <si>
    <t>연구전시팀</t>
    <phoneticPr fontId="2" type="noConversion"/>
  </si>
  <si>
    <t>수집팀</t>
    <phoneticPr fontId="2" type="noConversion"/>
  </si>
  <si>
    <t>정책기획팀</t>
    <phoneticPr fontId="14" type="noConversion"/>
  </si>
  <si>
    <t>경영관리팀</t>
    <phoneticPr fontId="2" type="noConversion"/>
  </si>
  <si>
    <t>시네마테크팀</t>
    <phoneticPr fontId="2" type="noConversion"/>
  </si>
  <si>
    <t>시네마테크팀</t>
    <phoneticPr fontId="2" type="noConversion"/>
  </si>
  <si>
    <t>정책기획팀</t>
    <phoneticPr fontId="14" type="noConversion"/>
  </si>
  <si>
    <t>수집팀</t>
    <phoneticPr fontId="2" type="noConversion"/>
  </si>
  <si>
    <t>수집팀</t>
    <phoneticPr fontId="2" type="noConversion"/>
  </si>
  <si>
    <t>시네마테크팀</t>
    <phoneticPr fontId="2" type="noConversion"/>
  </si>
  <si>
    <t>연구전시팀</t>
    <phoneticPr fontId="2" type="noConversion"/>
  </si>
  <si>
    <t>연구전시팀</t>
    <phoneticPr fontId="2" type="noConversion"/>
  </si>
  <si>
    <t>경영관리팀</t>
    <phoneticPr fontId="14" type="noConversion"/>
  </si>
  <si>
    <t>시네테크팀</t>
    <phoneticPr fontId="2" type="noConversion"/>
  </si>
  <si>
    <t>시네마테크팀</t>
    <phoneticPr fontId="2" type="noConversion"/>
  </si>
  <si>
    <t>경영관리팀</t>
    <phoneticPr fontId="2" type="noConversion"/>
  </si>
  <si>
    <t>보존관리팀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</si>
</sst>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0.00_);[Red]\(0.00\)"/>
  </numFmts>
  <fonts count="3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1"/>
      <name val="돋움"/>
      <family val="3"/>
      <charset val="129"/>
    </font>
    <font>
      <u/>
      <sz val="11"/>
      <color theme="10"/>
      <name val="맑은 고딕"/>
      <family val="3"/>
      <charset val="129"/>
    </font>
    <font>
      <sz val="10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5" borderId="2" applyNumberFormat="0" applyFont="0" applyAlignment="0" applyProtection="0">
      <alignment vertical="center"/>
    </xf>
    <xf numFmtId="41" fontId="10" fillId="0" borderId="0" applyFont="0" applyFill="0" applyBorder="0" applyAlignment="0" applyProtection="0"/>
    <xf numFmtId="0" fontId="10" fillId="0" borderId="0"/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12" applyNumberFormat="0" applyAlignment="0" applyProtection="0">
      <alignment vertical="center"/>
    </xf>
    <xf numFmtId="0" fontId="23" fillId="11" borderId="13" applyNumberFormat="0" applyAlignment="0" applyProtection="0">
      <alignment vertical="center"/>
    </xf>
    <xf numFmtId="0" fontId="24" fillId="11" borderId="12" applyNumberFormat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12" borderId="15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0" fillId="5" borderId="2" applyNumberFormat="0" applyFont="0" applyAlignment="0" applyProtection="0">
      <alignment vertical="center"/>
    </xf>
    <xf numFmtId="0" fontId="10" fillId="0" borderId="0"/>
  </cellStyleXfs>
  <cellXfs count="69">
    <xf numFmtId="0" fontId="0" fillId="0" borderId="0" xfId="0">
      <alignment vertical="center"/>
    </xf>
    <xf numFmtId="0" fontId="4" fillId="0" borderId="0" xfId="0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5" fillId="0" borderId="0" xfId="0" applyFont="1" applyBorder="1">
      <alignment vertical="center"/>
    </xf>
    <xf numFmtId="0" fontId="7" fillId="2" borderId="1" xfId="0" applyFont="1" applyFill="1" applyBorder="1" applyAlignment="1">
      <alignment horizontal="center" vertical="center"/>
    </xf>
    <xf numFmtId="41" fontId="7" fillId="2" borderId="1" xfId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8" fillId="0" borderId="0" xfId="0" applyFont="1" applyBorder="1">
      <alignment vertical="center"/>
    </xf>
    <xf numFmtId="41" fontId="9" fillId="4" borderId="1" xfId="1" applyFont="1" applyFill="1" applyBorder="1" applyAlignment="1">
      <alignment horizontal="right" vertical="center" wrapText="1"/>
    </xf>
    <xf numFmtId="41" fontId="4" fillId="0" borderId="1" xfId="4" applyFont="1" applyBorder="1" applyAlignment="1">
      <alignment vertical="center"/>
    </xf>
    <xf numFmtId="176" fontId="7" fillId="2" borderId="1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176" fontId="5" fillId="0" borderId="0" xfId="0" applyNumberFormat="1" applyFont="1" applyBorder="1" applyAlignment="1">
      <alignment horizontal="center" vertical="center"/>
    </xf>
    <xf numFmtId="176" fontId="4" fillId="0" borderId="0" xfId="0" applyNumberFormat="1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41" fontId="8" fillId="4" borderId="1" xfId="1" applyFont="1" applyFill="1" applyBorder="1" applyAlignment="1">
      <alignment horizontal="center" vertical="center"/>
    </xf>
    <xf numFmtId="41" fontId="8" fillId="4" borderId="1" xfId="1" applyFont="1" applyFill="1" applyBorder="1" applyAlignment="1">
      <alignment horizontal="right" vertical="center"/>
    </xf>
    <xf numFmtId="41" fontId="8" fillId="3" borderId="1" xfId="1" applyFont="1" applyFill="1" applyBorder="1" applyAlignment="1">
      <alignment horizontal="center" vertical="center"/>
    </xf>
    <xf numFmtId="0" fontId="8" fillId="3" borderId="1" xfId="0" applyFont="1" applyFill="1" applyBorder="1">
      <alignment vertical="center"/>
    </xf>
    <xf numFmtId="41" fontId="8" fillId="4" borderId="1" xfId="0" applyNumberFormat="1" applyFont="1" applyFill="1" applyBorder="1">
      <alignment vertical="center"/>
    </xf>
    <xf numFmtId="0" fontId="7" fillId="2" borderId="3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14" fontId="4" fillId="0" borderId="1" xfId="0" applyNumberFormat="1" applyFont="1" applyBorder="1">
      <alignment vertical="center"/>
    </xf>
    <xf numFmtId="3" fontId="4" fillId="0" borderId="1" xfId="0" applyNumberFormat="1" applyFont="1" applyBorder="1">
      <alignment vertical="center"/>
    </xf>
    <xf numFmtId="0" fontId="12" fillId="6" borderId="1" xfId="5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2" fillId="0" borderId="1" xfId="5" applyFont="1" applyFill="1" applyBorder="1" applyAlignment="1">
      <alignment horizontal="center" vertical="center"/>
    </xf>
    <xf numFmtId="41" fontId="4" fillId="0" borderId="1" xfId="8" applyFont="1" applyBorder="1" applyAlignment="1">
      <alignment vertical="center"/>
    </xf>
    <xf numFmtId="0" fontId="4" fillId="0" borderId="1" xfId="0" applyFont="1" applyBorder="1" applyAlignment="1">
      <alignment horizontal="left" vertical="center" wrapText="1" shrinkToFit="1"/>
    </xf>
    <xf numFmtId="14" fontId="4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2" fillId="0" borderId="1" xfId="5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41" fontId="8" fillId="3" borderId="1" xfId="1" applyFont="1" applyFill="1" applyBorder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14" fontId="4" fillId="0" borderId="1" xfId="0" applyNumberFormat="1" applyFont="1" applyBorder="1" applyAlignment="1">
      <alignment horizontal="right" vertical="center"/>
    </xf>
    <xf numFmtId="3" fontId="4" fillId="0" borderId="1" xfId="0" applyNumberFormat="1" applyFont="1" applyFill="1" applyBorder="1">
      <alignment vertical="center"/>
    </xf>
    <xf numFmtId="0" fontId="4" fillId="0" borderId="1" xfId="0" applyFont="1" applyBorder="1" applyAlignment="1">
      <alignment vertical="center" wrapText="1"/>
    </xf>
    <xf numFmtId="14" fontId="31" fillId="0" borderId="1" xfId="0" applyNumberFormat="1" applyFont="1" applyBorder="1" applyAlignment="1">
      <alignment horizontal="right" vertical="center"/>
    </xf>
    <xf numFmtId="41" fontId="31" fillId="0" borderId="1" xfId="4" applyFont="1" applyBorder="1" applyAlignment="1">
      <alignment vertical="center"/>
    </xf>
    <xf numFmtId="0" fontId="31" fillId="0" borderId="1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 shrinkToFit="1"/>
    </xf>
    <xf numFmtId="0" fontId="31" fillId="0" borderId="1" xfId="0" applyFont="1" applyFill="1" applyBorder="1" applyAlignment="1">
      <alignment horizontal="left" vertical="center" wrapText="1" shrinkToFit="1"/>
    </xf>
    <xf numFmtId="0" fontId="12" fillId="0" borderId="1" xfId="0" applyFont="1" applyFill="1" applyBorder="1" applyAlignment="1">
      <alignment horizontal="left" vertical="center"/>
    </xf>
    <xf numFmtId="0" fontId="32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32" fillId="6" borderId="1" xfId="5" applyFont="1" applyFill="1" applyBorder="1" applyAlignment="1">
      <alignment horizontal="center" vertical="center"/>
    </xf>
    <xf numFmtId="0" fontId="33" fillId="0" borderId="1" xfId="0" applyFont="1" applyBorder="1">
      <alignment vertical="center"/>
    </xf>
    <xf numFmtId="41" fontId="31" fillId="0" borderId="1" xfId="4" applyFont="1" applyFill="1" applyBorder="1" applyAlignment="1">
      <alignment vertical="center"/>
    </xf>
    <xf numFmtId="0" fontId="32" fillId="0" borderId="1" xfId="0" applyFont="1" applyFill="1" applyBorder="1" applyAlignment="1">
      <alignment horizontal="left" vertical="center" wrapText="1" shrinkToFit="1"/>
    </xf>
    <xf numFmtId="41" fontId="4" fillId="0" borderId="1" xfId="4" applyFont="1" applyFill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31" fillId="0" borderId="1" xfId="0" applyFont="1" applyFill="1" applyBorder="1" applyAlignment="1">
      <alignment horizontal="left" vertical="center"/>
    </xf>
    <xf numFmtId="0" fontId="4" fillId="0" borderId="1" xfId="0" applyFont="1" applyFill="1" applyBorder="1">
      <alignment vertical="center"/>
    </xf>
  </cellXfs>
  <cellStyles count="53">
    <cellStyle name="20% - 강조색5" xfId="42" builtinId="46" customBuiltin="1"/>
    <cellStyle name="20% - 강조색6" xfId="46" builtinId="50" customBuiltin="1"/>
    <cellStyle name="40% - 강조색1" xfId="30" builtinId="31" customBuiltin="1"/>
    <cellStyle name="40% - 강조색2" xfId="33" builtinId="35" customBuiltin="1"/>
    <cellStyle name="40% - 강조색3" xfId="36" builtinId="39" customBuiltin="1"/>
    <cellStyle name="40% - 강조색4" xfId="39" builtinId="43" customBuiltin="1"/>
    <cellStyle name="40% - 강조색5" xfId="43" builtinId="47" customBuiltin="1"/>
    <cellStyle name="40% - 강조색6" xfId="47" builtinId="51" customBuiltin="1"/>
    <cellStyle name="60% - 강조색1" xfId="31" builtinId="32" customBuiltin="1"/>
    <cellStyle name="60% - 강조색2" xfId="34" builtinId="36" customBuiltin="1"/>
    <cellStyle name="60% - 강조색3" xfId="37" builtinId="40" customBuiltin="1"/>
    <cellStyle name="60% - 강조색4" xfId="40" builtinId="44" customBuiltin="1"/>
    <cellStyle name="60% - 강조색5" xfId="44" builtinId="48" customBuiltin="1"/>
    <cellStyle name="60% - 강조색6" xfId="48" builtinId="52" customBuiltin="1"/>
    <cellStyle name="강조색1" xfId="29" builtinId="29" customBuiltin="1"/>
    <cellStyle name="강조색2" xfId="32" builtinId="33" customBuiltin="1"/>
    <cellStyle name="강조색3" xfId="35" builtinId="37" customBuiltin="1"/>
    <cellStyle name="강조색4" xfId="38" builtinId="41" customBuiltin="1"/>
    <cellStyle name="강조색5" xfId="41" builtinId="45" customBuiltin="1"/>
    <cellStyle name="강조색6" xfId="45" builtinId="49" customBuiltin="1"/>
    <cellStyle name="경고문" xfId="26" builtinId="11" customBuiltin="1"/>
    <cellStyle name="계산" xfId="23" builtinId="22" customBuiltin="1"/>
    <cellStyle name="나쁨" xfId="19" builtinId="27" customBuiltin="1"/>
    <cellStyle name="메모 2" xfId="3"/>
    <cellStyle name="메모 2 2" xfId="9"/>
    <cellStyle name="메모 3" xfId="51"/>
    <cellStyle name="백분율 2" xfId="7"/>
    <cellStyle name="백분율 3" xfId="49"/>
    <cellStyle name="보통" xfId="20" builtinId="28" customBuiltin="1"/>
    <cellStyle name="설명 텍스트" xfId="27" builtinId="53" customBuiltin="1"/>
    <cellStyle name="셀 확인" xfId="25" builtinId="23" customBuiltin="1"/>
    <cellStyle name="쉼표 [0]" xfId="1" builtinId="6"/>
    <cellStyle name="쉼표 [0] 2" xfId="4"/>
    <cellStyle name="쉼표 [0] 3" xfId="8"/>
    <cellStyle name="연결된 셀" xfId="24" builtinId="24" customBuiltin="1"/>
    <cellStyle name="요약" xfId="28" builtinId="25" customBuiltin="1"/>
    <cellStyle name="입력" xfId="21" builtinId="20" customBuiltin="1"/>
    <cellStyle name="제목" xfId="13" builtinId="15" customBuiltin="1"/>
    <cellStyle name="제목 1" xfId="14" builtinId="16" customBuiltin="1"/>
    <cellStyle name="제목 2" xfId="15" builtinId="17" customBuiltin="1"/>
    <cellStyle name="제목 3" xfId="16" builtinId="18" customBuiltin="1"/>
    <cellStyle name="제목 4" xfId="17" builtinId="19" customBuiltin="1"/>
    <cellStyle name="좋음" xfId="18" builtinId="26" customBuiltin="1"/>
    <cellStyle name="출력" xfId="22" builtinId="21" customBuiltin="1"/>
    <cellStyle name="표준" xfId="0" builtinId="0"/>
    <cellStyle name="표준 12 10" xfId="52"/>
    <cellStyle name="표준 2" xfId="5"/>
    <cellStyle name="표준 2 2" xfId="6"/>
    <cellStyle name="표준 2 3" xfId="10"/>
    <cellStyle name="표준 3" xfId="2"/>
    <cellStyle name="표준 3 2" xfId="11"/>
    <cellStyle name="표준 4" xfId="50"/>
    <cellStyle name="하이퍼링크 2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tabSelected="1" workbookViewId="0">
      <selection activeCell="A19" sqref="A19:D19"/>
    </sheetView>
  </sheetViews>
  <sheetFormatPr defaultRowHeight="13.5" x14ac:dyDescent="0.3"/>
  <cols>
    <col min="1" max="2" width="9" style="2"/>
    <col min="3" max="3" width="48.5" style="1" customWidth="1"/>
    <col min="4" max="4" width="11.375" style="2" customWidth="1"/>
    <col min="5" max="5" width="19.125" style="15" customWidth="1"/>
    <col min="6" max="6" width="17.375" style="1" customWidth="1"/>
    <col min="7" max="8" width="24.375" style="2" customWidth="1"/>
    <col min="9" max="16384" width="9" style="1"/>
  </cols>
  <sheetData>
    <row r="1" spans="1:8" s="4" customFormat="1" ht="26.25" x14ac:dyDescent="0.3">
      <c r="A1" s="13" t="s">
        <v>49</v>
      </c>
      <c r="B1" s="12"/>
      <c r="D1" s="7" t="s">
        <v>30</v>
      </c>
      <c r="E1" s="14"/>
      <c r="G1" s="7"/>
      <c r="H1" s="7"/>
    </row>
    <row r="3" spans="1:8" s="3" customFormat="1" ht="18" customHeight="1" x14ac:dyDescent="0.3">
      <c r="A3" s="5" t="s">
        <v>0</v>
      </c>
      <c r="B3" s="5" t="s">
        <v>1</v>
      </c>
      <c r="C3" s="5" t="s">
        <v>7</v>
      </c>
      <c r="D3" s="5" t="s">
        <v>9</v>
      </c>
      <c r="E3" s="6" t="s">
        <v>8</v>
      </c>
      <c r="F3" s="11" t="s">
        <v>10</v>
      </c>
      <c r="G3" s="24" t="s">
        <v>11</v>
      </c>
      <c r="H3" s="24" t="s">
        <v>12</v>
      </c>
    </row>
    <row r="4" spans="1:8" ht="30" customHeight="1" x14ac:dyDescent="0.3">
      <c r="A4" s="40" t="s">
        <v>19</v>
      </c>
      <c r="B4" s="25" t="s">
        <v>20</v>
      </c>
      <c r="C4" s="26" t="s">
        <v>50</v>
      </c>
      <c r="D4" s="50">
        <v>43143</v>
      </c>
      <c r="E4" s="28">
        <v>14880800</v>
      </c>
      <c r="F4" s="26" t="s">
        <v>33</v>
      </c>
      <c r="G4" s="36" t="s">
        <v>178</v>
      </c>
      <c r="H4" s="29" t="s">
        <v>21</v>
      </c>
    </row>
    <row r="5" spans="1:8" ht="30" customHeight="1" x14ac:dyDescent="0.3">
      <c r="A5" s="41"/>
      <c r="B5" s="25" t="s">
        <v>20</v>
      </c>
      <c r="C5" s="26" t="s">
        <v>51</v>
      </c>
      <c r="D5" s="50">
        <v>43143</v>
      </c>
      <c r="E5" s="28">
        <v>5500000</v>
      </c>
      <c r="F5" s="26" t="s">
        <v>54</v>
      </c>
      <c r="G5" s="36" t="s">
        <v>179</v>
      </c>
      <c r="H5" s="29" t="s">
        <v>21</v>
      </c>
    </row>
    <row r="6" spans="1:8" ht="30" customHeight="1" x14ac:dyDescent="0.3">
      <c r="A6" s="41"/>
      <c r="B6" s="25" t="s">
        <v>20</v>
      </c>
      <c r="C6" s="26" t="s">
        <v>52</v>
      </c>
      <c r="D6" s="50">
        <v>43158</v>
      </c>
      <c r="E6" s="28">
        <v>7502000</v>
      </c>
      <c r="F6" s="26" t="s">
        <v>55</v>
      </c>
      <c r="G6" s="36" t="s">
        <v>180</v>
      </c>
      <c r="H6" s="29" t="s">
        <v>21</v>
      </c>
    </row>
    <row r="7" spans="1:8" ht="30" customHeight="1" x14ac:dyDescent="0.3">
      <c r="A7" s="41"/>
      <c r="B7" s="25" t="s">
        <v>20</v>
      </c>
      <c r="C7" s="26" t="s">
        <v>53</v>
      </c>
      <c r="D7" s="50">
        <v>43174</v>
      </c>
      <c r="E7" s="51">
        <v>7300000</v>
      </c>
      <c r="F7" s="26" t="s">
        <v>13</v>
      </c>
      <c r="G7" s="36" t="s">
        <v>181</v>
      </c>
      <c r="H7" s="29" t="s">
        <v>21</v>
      </c>
    </row>
    <row r="8" spans="1:8" s="8" customFormat="1" ht="18" customHeight="1" x14ac:dyDescent="0.3">
      <c r="A8" s="45" t="s">
        <v>2</v>
      </c>
      <c r="B8" s="45"/>
      <c r="C8" s="45"/>
      <c r="D8" s="45"/>
      <c r="E8" s="20">
        <f>SUM(E4:E7)</f>
        <v>35182800</v>
      </c>
      <c r="F8" s="23"/>
      <c r="G8" s="18"/>
      <c r="H8" s="18"/>
    </row>
    <row r="9" spans="1:8" ht="30" customHeight="1" x14ac:dyDescent="0.3">
      <c r="A9" s="40" t="s">
        <v>23</v>
      </c>
      <c r="B9" s="25" t="s">
        <v>20</v>
      </c>
      <c r="C9" s="26" t="s">
        <v>56</v>
      </c>
      <c r="D9" s="50">
        <v>43192</v>
      </c>
      <c r="E9" s="51">
        <v>6270000</v>
      </c>
      <c r="F9" s="26" t="s">
        <v>34</v>
      </c>
      <c r="G9" s="25" t="s">
        <v>182</v>
      </c>
      <c r="H9" s="29" t="s">
        <v>21</v>
      </c>
    </row>
    <row r="10" spans="1:8" ht="30" customHeight="1" x14ac:dyDescent="0.3">
      <c r="A10" s="41"/>
      <c r="B10" s="25" t="s">
        <v>20</v>
      </c>
      <c r="C10" s="52" t="s">
        <v>57</v>
      </c>
      <c r="D10" s="50">
        <v>43251</v>
      </c>
      <c r="E10" s="51">
        <v>7218750</v>
      </c>
      <c r="F10" s="26" t="s">
        <v>13</v>
      </c>
      <c r="G10" s="25" t="s">
        <v>183</v>
      </c>
      <c r="H10" s="29" t="s">
        <v>21</v>
      </c>
    </row>
    <row r="11" spans="1:8" s="8" customFormat="1" ht="18" customHeight="1" x14ac:dyDescent="0.3">
      <c r="A11" s="46" t="s">
        <v>3</v>
      </c>
      <c r="B11" s="47"/>
      <c r="C11" s="47"/>
      <c r="D11" s="48"/>
      <c r="E11" s="9">
        <f>SUM(E9:E10)</f>
        <v>13488750</v>
      </c>
      <c r="F11" s="9"/>
      <c r="G11" s="18"/>
      <c r="H11" s="18"/>
    </row>
    <row r="12" spans="1:8" ht="30" customHeight="1" x14ac:dyDescent="0.3">
      <c r="A12" s="39" t="s">
        <v>24</v>
      </c>
      <c r="B12" s="25" t="s">
        <v>20</v>
      </c>
      <c r="C12" s="52" t="s">
        <v>58</v>
      </c>
      <c r="D12" s="53">
        <v>43312</v>
      </c>
      <c r="E12" s="54">
        <v>8580000</v>
      </c>
      <c r="F12" s="55" t="s">
        <v>59</v>
      </c>
      <c r="G12" s="25" t="s">
        <v>184</v>
      </c>
      <c r="H12" s="29" t="s">
        <v>21</v>
      </c>
    </row>
    <row r="13" spans="1:8" s="8" customFormat="1" ht="18" customHeight="1" x14ac:dyDescent="0.3">
      <c r="A13" s="46" t="s">
        <v>4</v>
      </c>
      <c r="B13" s="47"/>
      <c r="C13" s="47"/>
      <c r="D13" s="48"/>
      <c r="E13" s="20">
        <f>SUM(E12:E12)</f>
        <v>8580000</v>
      </c>
      <c r="F13" s="20"/>
      <c r="G13" s="18"/>
      <c r="H13" s="18"/>
    </row>
    <row r="14" spans="1:8" ht="30" customHeight="1" x14ac:dyDescent="0.3">
      <c r="A14" s="40" t="s">
        <v>25</v>
      </c>
      <c r="B14" s="25" t="s">
        <v>20</v>
      </c>
      <c r="C14" s="56" t="s">
        <v>60</v>
      </c>
      <c r="D14" s="50">
        <v>43390</v>
      </c>
      <c r="E14" s="10">
        <v>10494000</v>
      </c>
      <c r="F14" s="58" t="s">
        <v>65</v>
      </c>
      <c r="G14" s="25" t="s">
        <v>185</v>
      </c>
      <c r="H14" s="29" t="s">
        <v>21</v>
      </c>
    </row>
    <row r="15" spans="1:8" ht="30" customHeight="1" x14ac:dyDescent="0.3">
      <c r="A15" s="41"/>
      <c r="B15" s="25" t="s">
        <v>20</v>
      </c>
      <c r="C15" s="57" t="s">
        <v>61</v>
      </c>
      <c r="D15" s="53">
        <v>43405</v>
      </c>
      <c r="E15" s="54">
        <v>9108000</v>
      </c>
      <c r="F15" s="55" t="s">
        <v>66</v>
      </c>
      <c r="G15" s="36" t="s">
        <v>185</v>
      </c>
      <c r="H15" s="29" t="s">
        <v>21</v>
      </c>
    </row>
    <row r="16" spans="1:8" ht="30" customHeight="1" x14ac:dyDescent="0.3">
      <c r="A16" s="41"/>
      <c r="B16" s="25" t="s">
        <v>20</v>
      </c>
      <c r="C16" s="57" t="s">
        <v>62</v>
      </c>
      <c r="D16" s="53">
        <v>43417</v>
      </c>
      <c r="E16" s="54">
        <v>8600000</v>
      </c>
      <c r="F16" s="55" t="s">
        <v>67</v>
      </c>
      <c r="G16" s="36" t="s">
        <v>186</v>
      </c>
      <c r="H16" s="29" t="s">
        <v>21</v>
      </c>
    </row>
    <row r="17" spans="1:8" ht="30" customHeight="1" x14ac:dyDescent="0.3">
      <c r="A17" s="41"/>
      <c r="B17" s="25" t="s">
        <v>20</v>
      </c>
      <c r="C17" s="57" t="s">
        <v>63</v>
      </c>
      <c r="D17" s="53">
        <v>43420</v>
      </c>
      <c r="E17" s="54">
        <v>48620000</v>
      </c>
      <c r="F17" s="59" t="s">
        <v>68</v>
      </c>
      <c r="G17" s="25" t="s">
        <v>182</v>
      </c>
      <c r="H17" s="61" t="s">
        <v>70</v>
      </c>
    </row>
    <row r="18" spans="1:8" ht="30" customHeight="1" x14ac:dyDescent="0.3">
      <c r="A18" s="41"/>
      <c r="B18" s="25" t="s">
        <v>20</v>
      </c>
      <c r="C18" s="57" t="s">
        <v>64</v>
      </c>
      <c r="D18" s="53">
        <v>43430</v>
      </c>
      <c r="E18" s="54">
        <v>7398600</v>
      </c>
      <c r="F18" s="60" t="s">
        <v>69</v>
      </c>
      <c r="G18" s="25" t="s">
        <v>187</v>
      </c>
      <c r="H18" s="29" t="s">
        <v>21</v>
      </c>
    </row>
    <row r="19" spans="1:8" s="8" customFormat="1" ht="18" customHeight="1" x14ac:dyDescent="0.3">
      <c r="A19" s="46" t="s">
        <v>5</v>
      </c>
      <c r="B19" s="47"/>
      <c r="C19" s="47"/>
      <c r="D19" s="48"/>
      <c r="E19" s="19">
        <f>SUM(E14:E18)</f>
        <v>84220600</v>
      </c>
      <c r="F19" s="19"/>
      <c r="G19" s="18"/>
      <c r="H19" s="18"/>
    </row>
    <row r="20" spans="1:8" s="8" customFormat="1" ht="24.75" customHeight="1" x14ac:dyDescent="0.3">
      <c r="A20" s="42" t="s">
        <v>6</v>
      </c>
      <c r="B20" s="43"/>
      <c r="C20" s="43"/>
      <c r="D20" s="44"/>
      <c r="E20" s="21">
        <f>E8+E11+E13+E19</f>
        <v>141472150</v>
      </c>
      <c r="F20" s="22"/>
      <c r="G20" s="16"/>
      <c r="H20" s="16"/>
    </row>
  </sheetData>
  <mergeCells count="8">
    <mergeCell ref="A4:A7"/>
    <mergeCell ref="A9:A10"/>
    <mergeCell ref="A20:D20"/>
    <mergeCell ref="A8:D8"/>
    <mergeCell ref="A11:D11"/>
    <mergeCell ref="A13:D13"/>
    <mergeCell ref="A19:D19"/>
    <mergeCell ref="A14:A18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Views>
    <sheetView topLeftCell="A15" workbookViewId="0">
      <selection activeCell="G34" sqref="G34"/>
    </sheetView>
  </sheetViews>
  <sheetFormatPr defaultRowHeight="13.5" x14ac:dyDescent="0.3"/>
  <cols>
    <col min="1" max="2" width="9" style="2"/>
    <col min="3" max="3" width="48.5" style="1" customWidth="1"/>
    <col min="4" max="4" width="11.375" style="2" customWidth="1"/>
    <col min="5" max="5" width="19.125" style="15" customWidth="1"/>
    <col min="6" max="6" width="17.375" style="1" customWidth="1"/>
    <col min="7" max="8" width="24.375" style="2" customWidth="1"/>
    <col min="9" max="16384" width="9" style="1"/>
  </cols>
  <sheetData>
    <row r="1" spans="1:8" s="4" customFormat="1" ht="26.25" x14ac:dyDescent="0.3">
      <c r="A1" s="13" t="s">
        <v>71</v>
      </c>
      <c r="B1" s="12"/>
      <c r="D1" s="7" t="s">
        <v>31</v>
      </c>
      <c r="E1" s="14"/>
      <c r="G1" s="7"/>
      <c r="H1" s="7"/>
    </row>
    <row r="3" spans="1:8" s="3" customFormat="1" ht="18" customHeight="1" x14ac:dyDescent="0.3">
      <c r="A3" s="5" t="s">
        <v>0</v>
      </c>
      <c r="B3" s="5" t="s">
        <v>1</v>
      </c>
      <c r="C3" s="5" t="s">
        <v>7</v>
      </c>
      <c r="D3" s="5" t="s">
        <v>9</v>
      </c>
      <c r="E3" s="6" t="s">
        <v>8</v>
      </c>
      <c r="F3" s="11" t="s">
        <v>10</v>
      </c>
      <c r="G3" s="24" t="s">
        <v>11</v>
      </c>
      <c r="H3" s="24" t="s">
        <v>12</v>
      </c>
    </row>
    <row r="4" spans="1:8" ht="30" customHeight="1" x14ac:dyDescent="0.3">
      <c r="A4" s="41" t="s">
        <v>26</v>
      </c>
      <c r="B4" s="30" t="s">
        <v>22</v>
      </c>
      <c r="C4" s="62" t="s">
        <v>72</v>
      </c>
      <c r="D4" s="50">
        <v>43115</v>
      </c>
      <c r="E4" s="28">
        <v>25000000</v>
      </c>
      <c r="F4" s="26" t="s">
        <v>85</v>
      </c>
      <c r="G4" s="36" t="s">
        <v>188</v>
      </c>
      <c r="H4" s="31" t="s">
        <v>39</v>
      </c>
    </row>
    <row r="5" spans="1:8" ht="30" customHeight="1" x14ac:dyDescent="0.3">
      <c r="A5" s="41"/>
      <c r="B5" s="30" t="s">
        <v>22</v>
      </c>
      <c r="C5" s="26" t="s">
        <v>73</v>
      </c>
      <c r="D5" s="50">
        <v>43117</v>
      </c>
      <c r="E5" s="51">
        <v>11950000</v>
      </c>
      <c r="F5" s="26" t="s">
        <v>14</v>
      </c>
      <c r="G5" s="36" t="s">
        <v>189</v>
      </c>
      <c r="H5" s="31" t="s">
        <v>21</v>
      </c>
    </row>
    <row r="6" spans="1:8" ht="30" customHeight="1" x14ac:dyDescent="0.3">
      <c r="A6" s="41"/>
      <c r="B6" s="30" t="s">
        <v>22</v>
      </c>
      <c r="C6" s="26" t="s">
        <v>74</v>
      </c>
      <c r="D6" s="50">
        <v>43122</v>
      </c>
      <c r="E6" s="28">
        <v>6000000</v>
      </c>
      <c r="F6" s="26" t="s">
        <v>18</v>
      </c>
      <c r="G6" s="36" t="s">
        <v>188</v>
      </c>
      <c r="H6" s="31" t="s">
        <v>21</v>
      </c>
    </row>
    <row r="7" spans="1:8" ht="30" customHeight="1" x14ac:dyDescent="0.3">
      <c r="A7" s="41"/>
      <c r="B7" s="30" t="s">
        <v>22</v>
      </c>
      <c r="C7" s="26" t="s">
        <v>75</v>
      </c>
      <c r="D7" s="50">
        <v>43123</v>
      </c>
      <c r="E7" s="28">
        <v>9086000</v>
      </c>
      <c r="F7" s="26" t="s">
        <v>17</v>
      </c>
      <c r="G7" s="36" t="s">
        <v>190</v>
      </c>
      <c r="H7" s="31" t="s">
        <v>21</v>
      </c>
    </row>
    <row r="8" spans="1:8" ht="30" customHeight="1" x14ac:dyDescent="0.3">
      <c r="A8" s="41"/>
      <c r="B8" s="30" t="s">
        <v>22</v>
      </c>
      <c r="C8" s="26" t="s">
        <v>76</v>
      </c>
      <c r="D8" s="50">
        <v>43138</v>
      </c>
      <c r="E8" s="28">
        <v>7000000</v>
      </c>
      <c r="F8" s="26" t="s">
        <v>15</v>
      </c>
      <c r="G8" s="36" t="s">
        <v>189</v>
      </c>
      <c r="H8" s="31" t="s">
        <v>21</v>
      </c>
    </row>
    <row r="9" spans="1:8" ht="30" customHeight="1" x14ac:dyDescent="0.3">
      <c r="A9" s="41"/>
      <c r="B9" s="30" t="s">
        <v>22</v>
      </c>
      <c r="C9" s="26" t="s">
        <v>77</v>
      </c>
      <c r="D9" s="50">
        <v>43151</v>
      </c>
      <c r="E9" s="28">
        <v>15620000</v>
      </c>
      <c r="F9" s="26" t="s">
        <v>40</v>
      </c>
      <c r="G9" s="36" t="s">
        <v>191</v>
      </c>
      <c r="H9" s="31" t="s">
        <v>21</v>
      </c>
    </row>
    <row r="10" spans="1:8" ht="30" customHeight="1" x14ac:dyDescent="0.3">
      <c r="A10" s="41"/>
      <c r="B10" s="30" t="s">
        <v>22</v>
      </c>
      <c r="C10" s="26" t="s">
        <v>78</v>
      </c>
      <c r="D10" s="50">
        <v>43152</v>
      </c>
      <c r="E10" s="28">
        <v>20500000</v>
      </c>
      <c r="F10" s="26" t="s">
        <v>16</v>
      </c>
      <c r="G10" s="36" t="s">
        <v>192</v>
      </c>
      <c r="H10" s="31" t="s">
        <v>91</v>
      </c>
    </row>
    <row r="11" spans="1:8" ht="30" customHeight="1" x14ac:dyDescent="0.3">
      <c r="A11" s="41"/>
      <c r="B11" s="30" t="s">
        <v>22</v>
      </c>
      <c r="C11" s="26" t="s">
        <v>79</v>
      </c>
      <c r="D11" s="50">
        <v>43164</v>
      </c>
      <c r="E11" s="28">
        <v>6897000</v>
      </c>
      <c r="F11" s="26" t="s">
        <v>43</v>
      </c>
      <c r="G11" s="36" t="s">
        <v>191</v>
      </c>
      <c r="H11" s="31" t="s">
        <v>21</v>
      </c>
    </row>
    <row r="12" spans="1:8" ht="30" customHeight="1" x14ac:dyDescent="0.3">
      <c r="A12" s="41"/>
      <c r="B12" s="30" t="s">
        <v>22</v>
      </c>
      <c r="C12" s="26" t="s">
        <v>80</v>
      </c>
      <c r="D12" s="50">
        <v>43164</v>
      </c>
      <c r="E12" s="28">
        <v>5500000</v>
      </c>
      <c r="F12" s="26" t="s">
        <v>86</v>
      </c>
      <c r="G12" s="36" t="s">
        <v>191</v>
      </c>
      <c r="H12" s="31" t="s">
        <v>21</v>
      </c>
    </row>
    <row r="13" spans="1:8" ht="30" customHeight="1" x14ac:dyDescent="0.3">
      <c r="A13" s="41"/>
      <c r="B13" s="30" t="s">
        <v>22</v>
      </c>
      <c r="C13" s="26" t="s">
        <v>81</v>
      </c>
      <c r="D13" s="50">
        <v>43167</v>
      </c>
      <c r="E13" s="28">
        <v>5500000</v>
      </c>
      <c r="F13" s="26" t="s">
        <v>87</v>
      </c>
      <c r="G13" s="36" t="s">
        <v>193</v>
      </c>
      <c r="H13" s="31" t="s">
        <v>21</v>
      </c>
    </row>
    <row r="14" spans="1:8" ht="30" customHeight="1" x14ac:dyDescent="0.3">
      <c r="A14" s="41"/>
      <c r="B14" s="30" t="s">
        <v>22</v>
      </c>
      <c r="C14" s="26" t="s">
        <v>82</v>
      </c>
      <c r="D14" s="50">
        <v>43168</v>
      </c>
      <c r="E14" s="51">
        <v>9900000</v>
      </c>
      <c r="F14" s="26" t="s">
        <v>88</v>
      </c>
      <c r="G14" s="36" t="s">
        <v>194</v>
      </c>
      <c r="H14" s="31" t="s">
        <v>21</v>
      </c>
    </row>
    <row r="15" spans="1:8" ht="30" customHeight="1" x14ac:dyDescent="0.3">
      <c r="A15" s="41"/>
      <c r="B15" s="30" t="s">
        <v>22</v>
      </c>
      <c r="C15" s="26" t="s">
        <v>83</v>
      </c>
      <c r="D15" s="50">
        <v>43171</v>
      </c>
      <c r="E15" s="51">
        <v>11800000</v>
      </c>
      <c r="F15" s="26" t="s">
        <v>89</v>
      </c>
      <c r="G15" s="36" t="s">
        <v>191</v>
      </c>
      <c r="H15" s="31" t="s">
        <v>21</v>
      </c>
    </row>
    <row r="16" spans="1:8" ht="30" customHeight="1" x14ac:dyDescent="0.3">
      <c r="A16" s="41"/>
      <c r="B16" s="30" t="s">
        <v>22</v>
      </c>
      <c r="C16" s="26" t="s">
        <v>84</v>
      </c>
      <c r="D16" s="50">
        <v>43180</v>
      </c>
      <c r="E16" s="51">
        <v>19580000</v>
      </c>
      <c r="F16" s="26" t="s">
        <v>90</v>
      </c>
      <c r="G16" s="36" t="s">
        <v>195</v>
      </c>
      <c r="H16" s="31" t="s">
        <v>21</v>
      </c>
    </row>
    <row r="17" spans="1:8" s="8" customFormat="1" ht="18" customHeight="1" x14ac:dyDescent="0.3">
      <c r="A17" s="45" t="s">
        <v>2</v>
      </c>
      <c r="B17" s="45"/>
      <c r="C17" s="45"/>
      <c r="D17" s="45"/>
      <c r="E17" s="20">
        <f>SUM(E4:E16)</f>
        <v>154333000</v>
      </c>
      <c r="F17" s="23"/>
      <c r="G17" s="18"/>
      <c r="H17" s="18"/>
    </row>
    <row r="18" spans="1:8" ht="30" customHeight="1" x14ac:dyDescent="0.3">
      <c r="A18" s="40" t="s">
        <v>27</v>
      </c>
      <c r="B18" s="30" t="s">
        <v>22</v>
      </c>
      <c r="C18" s="26" t="s">
        <v>92</v>
      </c>
      <c r="D18" s="50">
        <v>43209</v>
      </c>
      <c r="E18" s="51">
        <v>42680000</v>
      </c>
      <c r="F18" s="26" t="s">
        <v>99</v>
      </c>
      <c r="G18" s="25" t="s">
        <v>196</v>
      </c>
      <c r="H18" s="31" t="s">
        <v>42</v>
      </c>
    </row>
    <row r="19" spans="1:8" ht="30" customHeight="1" x14ac:dyDescent="0.3">
      <c r="A19" s="41"/>
      <c r="B19" s="30" t="s">
        <v>22</v>
      </c>
      <c r="C19" s="26" t="s">
        <v>93</v>
      </c>
      <c r="D19" s="50">
        <v>43214</v>
      </c>
      <c r="E19" s="51">
        <v>17270000</v>
      </c>
      <c r="F19" s="26" t="s">
        <v>100</v>
      </c>
      <c r="G19" s="25" t="s">
        <v>197</v>
      </c>
      <c r="H19" s="31" t="s">
        <v>21</v>
      </c>
    </row>
    <row r="20" spans="1:8" ht="30" customHeight="1" x14ac:dyDescent="0.3">
      <c r="A20" s="41"/>
      <c r="B20" s="30" t="s">
        <v>22</v>
      </c>
      <c r="C20" s="26" t="s">
        <v>94</v>
      </c>
      <c r="D20" s="50">
        <v>43215</v>
      </c>
      <c r="E20" s="51">
        <v>19690000</v>
      </c>
      <c r="F20" s="26" t="s">
        <v>101</v>
      </c>
      <c r="G20" s="25" t="s">
        <v>186</v>
      </c>
      <c r="H20" s="31" t="s">
        <v>21</v>
      </c>
    </row>
    <row r="21" spans="1:8" ht="30" customHeight="1" x14ac:dyDescent="0.3">
      <c r="A21" s="41"/>
      <c r="B21" s="30" t="s">
        <v>22</v>
      </c>
      <c r="C21" s="52" t="s">
        <v>95</v>
      </c>
      <c r="D21" s="50">
        <v>43215</v>
      </c>
      <c r="E21" s="51">
        <v>7700000</v>
      </c>
      <c r="F21" s="26" t="s">
        <v>102</v>
      </c>
      <c r="G21" s="25" t="s">
        <v>198</v>
      </c>
      <c r="H21" s="31" t="s">
        <v>21</v>
      </c>
    </row>
    <row r="22" spans="1:8" ht="30" customHeight="1" x14ac:dyDescent="0.3">
      <c r="A22" s="41"/>
      <c r="B22" s="30" t="s">
        <v>22</v>
      </c>
      <c r="C22" s="52" t="s">
        <v>96</v>
      </c>
      <c r="D22" s="50">
        <v>43222</v>
      </c>
      <c r="E22" s="51">
        <v>15004000</v>
      </c>
      <c r="F22" s="26" t="s">
        <v>17</v>
      </c>
      <c r="G22" s="25" t="s">
        <v>182</v>
      </c>
      <c r="H22" s="31" t="s">
        <v>21</v>
      </c>
    </row>
    <row r="23" spans="1:8" ht="30" customHeight="1" x14ac:dyDescent="0.3">
      <c r="A23" s="41"/>
      <c r="B23" s="30" t="s">
        <v>22</v>
      </c>
      <c r="C23" s="52" t="s">
        <v>97</v>
      </c>
      <c r="D23" s="50">
        <v>43234</v>
      </c>
      <c r="E23" s="51">
        <v>13000000</v>
      </c>
      <c r="F23" s="26" t="s">
        <v>103</v>
      </c>
      <c r="G23" s="25" t="s">
        <v>186</v>
      </c>
      <c r="H23" s="31" t="s">
        <v>21</v>
      </c>
    </row>
    <row r="24" spans="1:8" ht="30" customHeight="1" x14ac:dyDescent="0.3">
      <c r="A24" s="41"/>
      <c r="B24" s="30" t="s">
        <v>22</v>
      </c>
      <c r="C24" s="52" t="s">
        <v>98</v>
      </c>
      <c r="D24" s="50">
        <v>43265</v>
      </c>
      <c r="E24" s="51">
        <v>8833000</v>
      </c>
      <c r="F24" s="26" t="s">
        <v>17</v>
      </c>
      <c r="G24" s="25" t="s">
        <v>199</v>
      </c>
      <c r="H24" s="31" t="s">
        <v>21</v>
      </c>
    </row>
    <row r="25" spans="1:8" s="8" customFormat="1" ht="18" customHeight="1" x14ac:dyDescent="0.3">
      <c r="A25" s="45" t="s">
        <v>3</v>
      </c>
      <c r="B25" s="45"/>
      <c r="C25" s="45"/>
      <c r="D25" s="45"/>
      <c r="E25" s="9">
        <f>SUM(E18:E24)</f>
        <v>124177000</v>
      </c>
      <c r="F25" s="9"/>
      <c r="G25" s="18"/>
      <c r="H25" s="18"/>
    </row>
    <row r="26" spans="1:8" ht="30" customHeight="1" x14ac:dyDescent="0.3">
      <c r="A26" s="41" t="s">
        <v>41</v>
      </c>
      <c r="B26" s="30" t="s">
        <v>22</v>
      </c>
      <c r="C26" s="52" t="s">
        <v>104</v>
      </c>
      <c r="D26" s="53">
        <v>43286</v>
      </c>
      <c r="E26" s="54">
        <v>5236000</v>
      </c>
      <c r="F26" s="60" t="s">
        <v>112</v>
      </c>
      <c r="G26" s="25" t="s">
        <v>200</v>
      </c>
      <c r="H26" s="31" t="s">
        <v>21</v>
      </c>
    </row>
    <row r="27" spans="1:8" ht="30" customHeight="1" x14ac:dyDescent="0.3">
      <c r="A27" s="41"/>
      <c r="B27" s="30" t="s">
        <v>22</v>
      </c>
      <c r="C27" s="52" t="s">
        <v>105</v>
      </c>
      <c r="D27" s="53">
        <v>43290</v>
      </c>
      <c r="E27" s="63">
        <v>45100000</v>
      </c>
      <c r="F27" s="55" t="s">
        <v>113</v>
      </c>
      <c r="G27" s="25" t="s">
        <v>186</v>
      </c>
      <c r="H27" s="31" t="s">
        <v>120</v>
      </c>
    </row>
    <row r="28" spans="1:8" ht="30" customHeight="1" x14ac:dyDescent="0.3">
      <c r="A28" s="41"/>
      <c r="B28" s="30" t="s">
        <v>22</v>
      </c>
      <c r="C28" s="52" t="s">
        <v>106</v>
      </c>
      <c r="D28" s="53">
        <v>43306</v>
      </c>
      <c r="E28" s="54">
        <v>12045000</v>
      </c>
      <c r="F28" s="55" t="s">
        <v>114</v>
      </c>
      <c r="G28" s="25" t="s">
        <v>182</v>
      </c>
      <c r="H28" s="31" t="s">
        <v>21</v>
      </c>
    </row>
    <row r="29" spans="1:8" ht="30" customHeight="1" x14ac:dyDescent="0.3">
      <c r="A29" s="41"/>
      <c r="B29" s="30" t="s">
        <v>22</v>
      </c>
      <c r="C29" s="52" t="s">
        <v>107</v>
      </c>
      <c r="D29" s="53">
        <v>43307</v>
      </c>
      <c r="E29" s="54">
        <v>45540000</v>
      </c>
      <c r="F29" s="55" t="s">
        <v>115</v>
      </c>
      <c r="G29" s="25" t="s">
        <v>201</v>
      </c>
      <c r="H29" s="31" t="s">
        <v>42</v>
      </c>
    </row>
    <row r="30" spans="1:8" ht="30" customHeight="1" x14ac:dyDescent="0.3">
      <c r="A30" s="41"/>
      <c r="B30" s="30" t="s">
        <v>22</v>
      </c>
      <c r="C30" s="52" t="s">
        <v>108</v>
      </c>
      <c r="D30" s="53">
        <v>43332</v>
      </c>
      <c r="E30" s="54">
        <v>17000000</v>
      </c>
      <c r="F30" s="55" t="s">
        <v>116</v>
      </c>
      <c r="G30" s="25" t="s">
        <v>181</v>
      </c>
      <c r="H30" s="31" t="s">
        <v>21</v>
      </c>
    </row>
    <row r="31" spans="1:8" ht="30" customHeight="1" x14ac:dyDescent="0.3">
      <c r="A31" s="41"/>
      <c r="B31" s="30" t="s">
        <v>22</v>
      </c>
      <c r="C31" s="52" t="s">
        <v>109</v>
      </c>
      <c r="D31" s="53">
        <v>43346</v>
      </c>
      <c r="E31" s="54">
        <v>11000000</v>
      </c>
      <c r="F31" s="55" t="s">
        <v>117</v>
      </c>
      <c r="G31" s="25" t="s">
        <v>181</v>
      </c>
      <c r="H31" s="31" t="s">
        <v>21</v>
      </c>
    </row>
    <row r="32" spans="1:8" ht="30" customHeight="1" x14ac:dyDescent="0.3">
      <c r="A32" s="41"/>
      <c r="B32" s="30" t="s">
        <v>22</v>
      </c>
      <c r="C32" s="52" t="s">
        <v>110</v>
      </c>
      <c r="D32" s="53">
        <v>43346</v>
      </c>
      <c r="E32" s="54">
        <v>42500000</v>
      </c>
      <c r="F32" s="55" t="s">
        <v>118</v>
      </c>
      <c r="G32" s="25" t="s">
        <v>186</v>
      </c>
      <c r="H32" s="31" t="s">
        <v>120</v>
      </c>
    </row>
    <row r="33" spans="1:8" ht="30" customHeight="1" x14ac:dyDescent="0.3">
      <c r="A33" s="41"/>
      <c r="B33" s="30" t="s">
        <v>22</v>
      </c>
      <c r="C33" s="52" t="s">
        <v>111</v>
      </c>
      <c r="D33" s="53">
        <v>43355</v>
      </c>
      <c r="E33" s="54">
        <v>7000000</v>
      </c>
      <c r="F33" s="55" t="s">
        <v>119</v>
      </c>
      <c r="G33" s="25" t="s">
        <v>182</v>
      </c>
      <c r="H33" s="31" t="s">
        <v>21</v>
      </c>
    </row>
    <row r="34" spans="1:8" s="8" customFormat="1" ht="18" customHeight="1" x14ac:dyDescent="0.3">
      <c r="A34" s="45" t="s">
        <v>4</v>
      </c>
      <c r="B34" s="45"/>
      <c r="C34" s="45"/>
      <c r="D34" s="45"/>
      <c r="E34" s="20">
        <f>SUM(E26:E33)</f>
        <v>185421000</v>
      </c>
      <c r="F34" s="20"/>
      <c r="G34" s="18"/>
      <c r="H34" s="18"/>
    </row>
    <row r="35" spans="1:8" ht="30" customHeight="1" x14ac:dyDescent="0.3">
      <c r="A35" s="40" t="s">
        <v>48</v>
      </c>
      <c r="B35" s="30" t="s">
        <v>22</v>
      </c>
      <c r="C35" s="33" t="s">
        <v>121</v>
      </c>
      <c r="D35" s="50">
        <v>43383</v>
      </c>
      <c r="E35" s="65">
        <v>12000000</v>
      </c>
      <c r="F35" s="66" t="s">
        <v>146</v>
      </c>
      <c r="G35" s="25" t="s">
        <v>36</v>
      </c>
      <c r="H35" s="31" t="s">
        <v>21</v>
      </c>
    </row>
    <row r="36" spans="1:8" ht="30" customHeight="1" x14ac:dyDescent="0.3">
      <c r="A36" s="41"/>
      <c r="B36" s="30" t="s">
        <v>22</v>
      </c>
      <c r="C36" s="33" t="s">
        <v>122</v>
      </c>
      <c r="D36" s="50">
        <v>43384</v>
      </c>
      <c r="E36" s="65">
        <v>8694400</v>
      </c>
      <c r="F36" s="66" t="s">
        <v>147</v>
      </c>
      <c r="G36" s="25" t="s">
        <v>35</v>
      </c>
      <c r="H36" s="31" t="s">
        <v>21</v>
      </c>
    </row>
    <row r="37" spans="1:8" ht="30" customHeight="1" x14ac:dyDescent="0.3">
      <c r="A37" s="41"/>
      <c r="B37" s="30" t="s">
        <v>22</v>
      </c>
      <c r="C37" s="56" t="s">
        <v>123</v>
      </c>
      <c r="D37" s="50">
        <v>43391</v>
      </c>
      <c r="E37" s="10">
        <v>17000000</v>
      </c>
      <c r="F37" s="66" t="s">
        <v>118</v>
      </c>
      <c r="G37" s="25" t="s">
        <v>37</v>
      </c>
      <c r="H37" s="31" t="s">
        <v>21</v>
      </c>
    </row>
    <row r="38" spans="1:8" ht="30" customHeight="1" x14ac:dyDescent="0.3">
      <c r="A38" s="41"/>
      <c r="B38" s="30" t="s">
        <v>22</v>
      </c>
      <c r="C38" s="56" t="s">
        <v>124</v>
      </c>
      <c r="D38" s="50">
        <v>43395</v>
      </c>
      <c r="E38" s="10">
        <v>12600000</v>
      </c>
      <c r="F38" s="58" t="s">
        <v>148</v>
      </c>
      <c r="G38" s="25" t="s">
        <v>37</v>
      </c>
      <c r="H38" s="31" t="s">
        <v>21</v>
      </c>
    </row>
    <row r="39" spans="1:8" ht="30" customHeight="1" x14ac:dyDescent="0.3">
      <c r="A39" s="41"/>
      <c r="B39" s="30" t="s">
        <v>22</v>
      </c>
      <c r="C39" s="57" t="s">
        <v>125</v>
      </c>
      <c r="D39" s="53">
        <v>43410</v>
      </c>
      <c r="E39" s="54">
        <v>12100000</v>
      </c>
      <c r="F39" s="55" t="s">
        <v>112</v>
      </c>
      <c r="G39" s="25" t="s">
        <v>44</v>
      </c>
      <c r="H39" s="31" t="s">
        <v>21</v>
      </c>
    </row>
    <row r="40" spans="1:8" ht="30" customHeight="1" x14ac:dyDescent="0.3">
      <c r="A40" s="41"/>
      <c r="B40" s="30" t="s">
        <v>22</v>
      </c>
      <c r="C40" s="57" t="s">
        <v>126</v>
      </c>
      <c r="D40" s="53">
        <v>43410</v>
      </c>
      <c r="E40" s="54">
        <v>5500000</v>
      </c>
      <c r="F40" s="55" t="s">
        <v>119</v>
      </c>
      <c r="G40" s="25" t="s">
        <v>44</v>
      </c>
      <c r="H40" s="31" t="s">
        <v>21</v>
      </c>
    </row>
    <row r="41" spans="1:8" ht="30" customHeight="1" x14ac:dyDescent="0.3">
      <c r="A41" s="41"/>
      <c r="B41" s="30" t="s">
        <v>22</v>
      </c>
      <c r="C41" s="57" t="s">
        <v>127</v>
      </c>
      <c r="D41" s="53">
        <v>43410</v>
      </c>
      <c r="E41" s="54">
        <v>12000000</v>
      </c>
      <c r="F41" s="55" t="s">
        <v>149</v>
      </c>
      <c r="G41" s="25" t="s">
        <v>37</v>
      </c>
      <c r="H41" s="31" t="s">
        <v>21</v>
      </c>
    </row>
    <row r="42" spans="1:8" ht="30" customHeight="1" x14ac:dyDescent="0.3">
      <c r="A42" s="41"/>
      <c r="B42" s="30" t="s">
        <v>22</v>
      </c>
      <c r="C42" s="57" t="s">
        <v>128</v>
      </c>
      <c r="D42" s="53">
        <v>43412</v>
      </c>
      <c r="E42" s="54">
        <v>8800000</v>
      </c>
      <c r="F42" s="59" t="s">
        <v>150</v>
      </c>
      <c r="G42" s="25" t="s">
        <v>45</v>
      </c>
      <c r="H42" s="31" t="s">
        <v>21</v>
      </c>
    </row>
    <row r="43" spans="1:8" ht="30" customHeight="1" x14ac:dyDescent="0.3">
      <c r="A43" s="41"/>
      <c r="B43" s="30" t="s">
        <v>22</v>
      </c>
      <c r="C43" s="57" t="s">
        <v>129</v>
      </c>
      <c r="D43" s="53">
        <v>43417</v>
      </c>
      <c r="E43" s="54">
        <v>17700000</v>
      </c>
      <c r="F43" s="55" t="s">
        <v>151</v>
      </c>
      <c r="G43" s="25" t="s">
        <v>37</v>
      </c>
      <c r="H43" s="31" t="s">
        <v>21</v>
      </c>
    </row>
    <row r="44" spans="1:8" ht="30" customHeight="1" x14ac:dyDescent="0.3">
      <c r="A44" s="41"/>
      <c r="B44" s="30" t="s">
        <v>22</v>
      </c>
      <c r="C44" s="57" t="s">
        <v>130</v>
      </c>
      <c r="D44" s="53">
        <v>43417</v>
      </c>
      <c r="E44" s="54">
        <v>6000000</v>
      </c>
      <c r="F44" s="55" t="s">
        <v>152</v>
      </c>
      <c r="G44" s="25" t="s">
        <v>37</v>
      </c>
      <c r="H44" s="31" t="s">
        <v>42</v>
      </c>
    </row>
    <row r="45" spans="1:8" ht="30" customHeight="1" x14ac:dyDescent="0.3">
      <c r="A45" s="41"/>
      <c r="B45" s="30" t="s">
        <v>22</v>
      </c>
      <c r="C45" s="57" t="s">
        <v>131</v>
      </c>
      <c r="D45" s="53">
        <v>43417</v>
      </c>
      <c r="E45" s="54">
        <v>11000000</v>
      </c>
      <c r="F45" s="67" t="s">
        <v>153</v>
      </c>
      <c r="G45" s="25"/>
      <c r="H45" s="31" t="s">
        <v>21</v>
      </c>
    </row>
    <row r="46" spans="1:8" ht="30" customHeight="1" x14ac:dyDescent="0.3">
      <c r="A46" s="41"/>
      <c r="B46" s="30" t="s">
        <v>22</v>
      </c>
      <c r="C46" s="57" t="s">
        <v>132</v>
      </c>
      <c r="D46" s="53">
        <v>43420</v>
      </c>
      <c r="E46" s="54">
        <v>12100000</v>
      </c>
      <c r="F46" s="55" t="s">
        <v>154</v>
      </c>
      <c r="G46" s="25"/>
      <c r="H46" s="31" t="s">
        <v>21</v>
      </c>
    </row>
    <row r="47" spans="1:8" ht="30" customHeight="1" x14ac:dyDescent="0.3">
      <c r="A47" s="41"/>
      <c r="B47" s="30" t="s">
        <v>22</v>
      </c>
      <c r="C47" s="57" t="s">
        <v>133</v>
      </c>
      <c r="D47" s="53">
        <v>43424</v>
      </c>
      <c r="E47" s="54">
        <v>19800000</v>
      </c>
      <c r="F47" s="67" t="s">
        <v>155</v>
      </c>
      <c r="G47" s="25"/>
      <c r="H47" s="31" t="s">
        <v>21</v>
      </c>
    </row>
    <row r="48" spans="1:8" ht="30" customHeight="1" x14ac:dyDescent="0.3">
      <c r="A48" s="41"/>
      <c r="B48" s="30" t="s">
        <v>22</v>
      </c>
      <c r="C48" s="57" t="s">
        <v>134</v>
      </c>
      <c r="D48" s="53">
        <v>43425</v>
      </c>
      <c r="E48" s="54">
        <v>11957000</v>
      </c>
      <c r="F48" s="67" t="s">
        <v>156</v>
      </c>
      <c r="G48" s="25"/>
      <c r="H48" s="31" t="s">
        <v>21</v>
      </c>
    </row>
    <row r="49" spans="1:8" ht="30" customHeight="1" x14ac:dyDescent="0.3">
      <c r="A49" s="41"/>
      <c r="B49" s="30" t="s">
        <v>22</v>
      </c>
      <c r="C49" s="57" t="s">
        <v>135</v>
      </c>
      <c r="D49" s="53">
        <v>43427</v>
      </c>
      <c r="E49" s="54">
        <v>11550000</v>
      </c>
      <c r="F49" s="67" t="s">
        <v>157</v>
      </c>
      <c r="G49" s="25"/>
      <c r="H49" s="31" t="s">
        <v>21</v>
      </c>
    </row>
    <row r="50" spans="1:8" ht="30" customHeight="1" x14ac:dyDescent="0.3">
      <c r="A50" s="41"/>
      <c r="B50" s="30" t="s">
        <v>22</v>
      </c>
      <c r="C50" s="57" t="s">
        <v>136</v>
      </c>
      <c r="D50" s="53">
        <v>43427</v>
      </c>
      <c r="E50" s="54">
        <v>16280000</v>
      </c>
      <c r="F50" s="67" t="s">
        <v>158</v>
      </c>
      <c r="G50" s="25"/>
      <c r="H50" s="31" t="s">
        <v>21</v>
      </c>
    </row>
    <row r="51" spans="1:8" ht="30" customHeight="1" x14ac:dyDescent="0.3">
      <c r="A51" s="41"/>
      <c r="B51" s="30" t="s">
        <v>22</v>
      </c>
      <c r="C51" s="57" t="s">
        <v>137</v>
      </c>
      <c r="D51" s="53">
        <v>43430</v>
      </c>
      <c r="E51" s="54">
        <v>16280000</v>
      </c>
      <c r="F51" s="55" t="s">
        <v>159</v>
      </c>
      <c r="G51" s="25"/>
      <c r="H51" s="31" t="s">
        <v>21</v>
      </c>
    </row>
    <row r="52" spans="1:8" ht="30" customHeight="1" x14ac:dyDescent="0.3">
      <c r="A52" s="41"/>
      <c r="B52" s="30" t="s">
        <v>22</v>
      </c>
      <c r="C52" s="57" t="s">
        <v>138</v>
      </c>
      <c r="D52" s="53">
        <v>43432</v>
      </c>
      <c r="E52" s="54">
        <v>14300000</v>
      </c>
      <c r="F52" s="67" t="s">
        <v>160</v>
      </c>
      <c r="G52" s="25"/>
      <c r="H52" s="31" t="s">
        <v>21</v>
      </c>
    </row>
    <row r="53" spans="1:8" ht="30" customHeight="1" x14ac:dyDescent="0.3">
      <c r="A53" s="41"/>
      <c r="B53" s="30" t="s">
        <v>22</v>
      </c>
      <c r="C53" s="57" t="s">
        <v>139</v>
      </c>
      <c r="D53" s="53">
        <v>43432</v>
      </c>
      <c r="E53" s="54">
        <v>7821000</v>
      </c>
      <c r="F53" s="55" t="s">
        <v>161</v>
      </c>
      <c r="G53" s="25" t="s">
        <v>37</v>
      </c>
      <c r="H53" s="31" t="s">
        <v>21</v>
      </c>
    </row>
    <row r="54" spans="1:8" ht="30" customHeight="1" x14ac:dyDescent="0.3">
      <c r="A54" s="41"/>
      <c r="B54" s="30" t="s">
        <v>22</v>
      </c>
      <c r="C54" s="57" t="s">
        <v>140</v>
      </c>
      <c r="D54" s="53">
        <v>43437</v>
      </c>
      <c r="E54" s="54">
        <v>19129000</v>
      </c>
      <c r="F54" s="59" t="s">
        <v>162</v>
      </c>
      <c r="G54" s="25" t="s">
        <v>36</v>
      </c>
      <c r="H54" s="31" t="s">
        <v>21</v>
      </c>
    </row>
    <row r="55" spans="1:8" ht="30" customHeight="1" x14ac:dyDescent="0.3">
      <c r="A55" s="41"/>
      <c r="B55" s="30" t="s">
        <v>22</v>
      </c>
      <c r="C55" s="57" t="s">
        <v>141</v>
      </c>
      <c r="D55" s="53">
        <v>43438</v>
      </c>
      <c r="E55" s="54">
        <v>5100000</v>
      </c>
      <c r="F55" s="55" t="s">
        <v>163</v>
      </c>
      <c r="G55" s="25" t="s">
        <v>46</v>
      </c>
      <c r="H55" s="31" t="s">
        <v>21</v>
      </c>
    </row>
    <row r="56" spans="1:8" ht="30" customHeight="1" x14ac:dyDescent="0.3">
      <c r="A56" s="41"/>
      <c r="B56" s="30" t="s">
        <v>22</v>
      </c>
      <c r="C56" s="64" t="s">
        <v>142</v>
      </c>
      <c r="D56" s="53">
        <v>43439</v>
      </c>
      <c r="E56" s="54">
        <v>5834400</v>
      </c>
      <c r="F56" s="55" t="s">
        <v>164</v>
      </c>
      <c r="G56" s="25" t="s">
        <v>47</v>
      </c>
      <c r="H56" s="31" t="s">
        <v>21</v>
      </c>
    </row>
    <row r="57" spans="1:8" ht="30" customHeight="1" x14ac:dyDescent="0.3">
      <c r="A57" s="41"/>
      <c r="B57" s="30" t="s">
        <v>22</v>
      </c>
      <c r="C57" s="26" t="s">
        <v>143</v>
      </c>
      <c r="D57" s="53">
        <v>43444</v>
      </c>
      <c r="E57" s="10">
        <v>10000000</v>
      </c>
      <c r="F57" s="26" t="s">
        <v>165</v>
      </c>
      <c r="G57" s="25" t="s">
        <v>38</v>
      </c>
      <c r="H57" s="31" t="s">
        <v>21</v>
      </c>
    </row>
    <row r="58" spans="1:8" ht="30" customHeight="1" x14ac:dyDescent="0.3">
      <c r="A58" s="41"/>
      <c r="B58" s="30" t="s">
        <v>22</v>
      </c>
      <c r="C58" s="26" t="s">
        <v>144</v>
      </c>
      <c r="D58" s="53">
        <v>43446</v>
      </c>
      <c r="E58" s="10">
        <v>11726000</v>
      </c>
      <c r="F58" s="68" t="s">
        <v>166</v>
      </c>
      <c r="G58" s="25" t="s">
        <v>38</v>
      </c>
      <c r="H58" s="31" t="s">
        <v>21</v>
      </c>
    </row>
    <row r="59" spans="1:8" ht="30" customHeight="1" x14ac:dyDescent="0.3">
      <c r="A59" s="41"/>
      <c r="B59" s="30" t="s">
        <v>22</v>
      </c>
      <c r="C59" s="64" t="s">
        <v>145</v>
      </c>
      <c r="D59" s="53">
        <v>43452</v>
      </c>
      <c r="E59" s="54">
        <v>8000000</v>
      </c>
      <c r="F59" s="67" t="s">
        <v>167</v>
      </c>
      <c r="G59" s="25" t="s">
        <v>37</v>
      </c>
      <c r="H59" s="31" t="s">
        <v>21</v>
      </c>
    </row>
    <row r="60" spans="1:8" s="8" customFormat="1" ht="18" customHeight="1" x14ac:dyDescent="0.3">
      <c r="A60" s="45" t="s">
        <v>5</v>
      </c>
      <c r="B60" s="45"/>
      <c r="C60" s="45"/>
      <c r="D60" s="45"/>
      <c r="E60" s="19">
        <f>SUM(E35:E59)</f>
        <v>293271800</v>
      </c>
      <c r="F60" s="19"/>
      <c r="G60" s="18"/>
      <c r="H60" s="18"/>
    </row>
    <row r="61" spans="1:8" s="8" customFormat="1" ht="24.75" customHeight="1" x14ac:dyDescent="0.3">
      <c r="A61" s="49" t="s">
        <v>6</v>
      </c>
      <c r="B61" s="49"/>
      <c r="C61" s="49"/>
      <c r="D61" s="49"/>
      <c r="E61" s="21">
        <f>E17+E25+E34+E60</f>
        <v>757202800</v>
      </c>
      <c r="F61" s="22"/>
      <c r="G61" s="16"/>
      <c r="H61" s="16"/>
    </row>
  </sheetData>
  <mergeCells count="9">
    <mergeCell ref="A60:D60"/>
    <mergeCell ref="A61:D61"/>
    <mergeCell ref="A18:A24"/>
    <mergeCell ref="A26:A33"/>
    <mergeCell ref="A4:A16"/>
    <mergeCell ref="A17:D17"/>
    <mergeCell ref="A25:D25"/>
    <mergeCell ref="A34:D34"/>
    <mergeCell ref="A35:A59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selection activeCell="G12" sqref="G12"/>
    </sheetView>
  </sheetViews>
  <sheetFormatPr defaultRowHeight="13.5" x14ac:dyDescent="0.3"/>
  <cols>
    <col min="1" max="2" width="9" style="2"/>
    <col min="3" max="3" width="48.5" style="1" customWidth="1"/>
    <col min="4" max="4" width="11.375" style="2" customWidth="1"/>
    <col min="5" max="5" width="19.125" style="15" customWidth="1"/>
    <col min="6" max="6" width="17.375" style="1" customWidth="1"/>
    <col min="7" max="8" width="24.375" style="2" customWidth="1"/>
    <col min="9" max="16384" width="9" style="1"/>
  </cols>
  <sheetData>
    <row r="1" spans="1:8" s="4" customFormat="1" ht="26.25" x14ac:dyDescent="0.3">
      <c r="A1" s="13" t="s">
        <v>177</v>
      </c>
      <c r="B1" s="12"/>
      <c r="D1" s="7" t="s">
        <v>32</v>
      </c>
      <c r="E1" s="14"/>
      <c r="G1" s="7"/>
      <c r="H1" s="7"/>
    </row>
    <row r="3" spans="1:8" s="3" customFormat="1" ht="18" customHeight="1" x14ac:dyDescent="0.3">
      <c r="A3" s="5" t="s">
        <v>0</v>
      </c>
      <c r="B3" s="5" t="s">
        <v>1</v>
      </c>
      <c r="C3" s="5" t="s">
        <v>7</v>
      </c>
      <c r="D3" s="5" t="s">
        <v>9</v>
      </c>
      <c r="E3" s="6" t="s">
        <v>8</v>
      </c>
      <c r="F3" s="11" t="s">
        <v>10</v>
      </c>
      <c r="G3" s="24" t="s">
        <v>11</v>
      </c>
      <c r="H3" s="24" t="s">
        <v>12</v>
      </c>
    </row>
    <row r="4" spans="1:8" ht="30" customHeight="1" x14ac:dyDescent="0.3">
      <c r="A4" s="37" t="s">
        <v>26</v>
      </c>
      <c r="B4" s="30" t="s">
        <v>168</v>
      </c>
      <c r="C4" s="26"/>
      <c r="D4" s="27"/>
      <c r="E4" s="28"/>
      <c r="F4" s="26"/>
      <c r="G4" s="25"/>
      <c r="H4" s="31"/>
    </row>
    <row r="5" spans="1:8" s="8" customFormat="1" ht="18" customHeight="1" x14ac:dyDescent="0.3">
      <c r="A5" s="46" t="s">
        <v>2</v>
      </c>
      <c r="B5" s="47"/>
      <c r="C5" s="47"/>
      <c r="D5" s="48"/>
      <c r="E5" s="20">
        <f>SUM(E4:E4)</f>
        <v>0</v>
      </c>
      <c r="F5" s="23"/>
      <c r="G5" s="18"/>
      <c r="H5" s="18"/>
    </row>
    <row r="6" spans="1:8" ht="30" customHeight="1" x14ac:dyDescent="0.3">
      <c r="A6" s="39" t="s">
        <v>27</v>
      </c>
      <c r="B6" s="30" t="s">
        <v>175</v>
      </c>
      <c r="C6" s="33"/>
      <c r="D6" s="34"/>
      <c r="E6" s="32"/>
      <c r="F6" s="35"/>
      <c r="G6" s="25"/>
      <c r="H6" s="29"/>
    </row>
    <row r="7" spans="1:8" s="8" customFormat="1" ht="18" customHeight="1" x14ac:dyDescent="0.3">
      <c r="A7" s="45" t="s">
        <v>3</v>
      </c>
      <c r="B7" s="45"/>
      <c r="C7" s="45"/>
      <c r="D7" s="45"/>
      <c r="E7" s="9">
        <f>SUM(E6:E6)</f>
        <v>0</v>
      </c>
      <c r="F7" s="9"/>
      <c r="G7" s="18"/>
      <c r="H7" s="18"/>
    </row>
    <row r="8" spans="1:8" ht="30" customHeight="1" x14ac:dyDescent="0.3">
      <c r="A8" s="17" t="s">
        <v>29</v>
      </c>
      <c r="B8" s="25" t="s">
        <v>176</v>
      </c>
      <c r="C8" s="52" t="s">
        <v>169</v>
      </c>
      <c r="D8" s="53">
        <v>43350</v>
      </c>
      <c r="E8" s="54">
        <v>18535000</v>
      </c>
      <c r="F8" s="60" t="s">
        <v>170</v>
      </c>
      <c r="G8" s="25" t="s">
        <v>202</v>
      </c>
      <c r="H8" s="29" t="s">
        <v>21</v>
      </c>
    </row>
    <row r="9" spans="1:8" s="8" customFormat="1" ht="18" customHeight="1" x14ac:dyDescent="0.3">
      <c r="A9" s="45" t="s">
        <v>4</v>
      </c>
      <c r="B9" s="45"/>
      <c r="C9" s="45"/>
      <c r="D9" s="45"/>
      <c r="E9" s="20">
        <f>SUM(E8:E8)</f>
        <v>18535000</v>
      </c>
      <c r="F9" s="20"/>
      <c r="G9" s="18"/>
      <c r="H9" s="18"/>
    </row>
    <row r="10" spans="1:8" ht="30" customHeight="1" x14ac:dyDescent="0.3">
      <c r="A10" s="41" t="s">
        <v>28</v>
      </c>
      <c r="B10" s="25" t="s">
        <v>176</v>
      </c>
      <c r="C10" s="57" t="s">
        <v>171</v>
      </c>
      <c r="D10" s="53">
        <v>43426</v>
      </c>
      <c r="E10" s="54">
        <v>9960000</v>
      </c>
      <c r="F10" s="67" t="s">
        <v>173</v>
      </c>
      <c r="G10" s="25" t="s">
        <v>184</v>
      </c>
      <c r="H10" s="29" t="s">
        <v>21</v>
      </c>
    </row>
    <row r="11" spans="1:8" ht="30" customHeight="1" x14ac:dyDescent="0.3">
      <c r="A11" s="41"/>
      <c r="B11" s="25" t="s">
        <v>176</v>
      </c>
      <c r="C11" s="26" t="s">
        <v>172</v>
      </c>
      <c r="D11" s="53">
        <v>43446</v>
      </c>
      <c r="E11" s="10">
        <v>11200000</v>
      </c>
      <c r="F11" s="68" t="s">
        <v>174</v>
      </c>
      <c r="G11" s="25" t="s">
        <v>189</v>
      </c>
      <c r="H11" s="29" t="s">
        <v>21</v>
      </c>
    </row>
    <row r="12" spans="1:8" s="8" customFormat="1" ht="18" customHeight="1" x14ac:dyDescent="0.3">
      <c r="A12" s="45" t="s">
        <v>5</v>
      </c>
      <c r="B12" s="45"/>
      <c r="C12" s="45"/>
      <c r="D12" s="45"/>
      <c r="E12" s="19">
        <f>SUM(E10:E11)</f>
        <v>21160000</v>
      </c>
      <c r="F12" s="19"/>
      <c r="G12" s="18"/>
      <c r="H12" s="18"/>
    </row>
    <row r="13" spans="1:8" s="8" customFormat="1" ht="24.75" customHeight="1" x14ac:dyDescent="0.3">
      <c r="A13" s="49" t="s">
        <v>6</v>
      </c>
      <c r="B13" s="49"/>
      <c r="C13" s="49"/>
      <c r="D13" s="49"/>
      <c r="E13" s="38">
        <f>E7+E9+E12</f>
        <v>39695000</v>
      </c>
      <c r="F13" s="22"/>
      <c r="G13" s="16"/>
      <c r="H13" s="16"/>
    </row>
  </sheetData>
  <mergeCells count="6">
    <mergeCell ref="A5:D5"/>
    <mergeCell ref="A10:A11"/>
    <mergeCell ref="A12:D12"/>
    <mergeCell ref="A13:D13"/>
    <mergeCell ref="A7:D7"/>
    <mergeCell ref="A9:D9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물품</vt:lpstr>
      <vt:lpstr>용역</vt:lpstr>
      <vt:lpstr>공사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유성관</dc:creator>
  <cp:lastModifiedBy>강기선</cp:lastModifiedBy>
  <dcterms:created xsi:type="dcterms:W3CDTF">2017-03-06T02:31:54Z</dcterms:created>
  <dcterms:modified xsi:type="dcterms:W3CDTF">2019-09-20T07:01:59Z</dcterms:modified>
</cp:coreProperties>
</file>