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수의계약 현황\"/>
    </mc:Choice>
  </mc:AlternateContent>
  <bookViews>
    <workbookView xWindow="0" yWindow="0" windowWidth="28800" windowHeight="12060"/>
  </bookViews>
  <sheets>
    <sheet name="물품" sheetId="1" r:id="rId1"/>
    <sheet name="용역" sheetId="2" r:id="rId2"/>
    <sheet name="공사" sheetId="3" r:id="rId3"/>
  </sheets>
  <calcPr calcId="152511"/>
</workbook>
</file>

<file path=xl/calcChain.xml><?xml version="1.0" encoding="utf-8"?>
<calcChain xmlns="http://schemas.openxmlformats.org/spreadsheetml/2006/main">
  <c r="E56" i="2" l="1"/>
  <c r="E30" i="1" l="1"/>
  <c r="E5" i="3"/>
  <c r="E18" i="1"/>
  <c r="E21" i="1"/>
  <c r="E13" i="3"/>
  <c r="E10" i="3"/>
  <c r="E8" i="3"/>
  <c r="E33" i="2"/>
  <c r="E21" i="2"/>
  <c r="E13" i="2"/>
  <c r="E15" i="1"/>
  <c r="E31" i="1" l="1"/>
  <c r="E14" i="3"/>
  <c r="E57" i="2"/>
</calcChain>
</file>

<file path=xl/sharedStrings.xml><?xml version="1.0" encoding="utf-8"?>
<sst xmlns="http://schemas.openxmlformats.org/spreadsheetml/2006/main" count="431" uniqueCount="183">
  <si>
    <t>분기</t>
    <phoneticPr fontId="2" type="noConversion"/>
  </si>
  <si>
    <t>구분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</si>
  <si>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</si>
  <si>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</si>
  <si>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</si>
  <si>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</si>
  <si>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</si>
  <si>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</si>
  <si>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계약금액(원)</t>
    <phoneticPr fontId="2" type="noConversion"/>
  </si>
  <si>
    <t>계약일자</t>
    <phoneticPr fontId="2" type="noConversion"/>
  </si>
  <si>
    <t>업체</t>
    <phoneticPr fontId="2" type="noConversion"/>
  </si>
  <si>
    <t>담당부서</t>
    <phoneticPr fontId="2" type="noConversion"/>
  </si>
  <si>
    <t>수의계약사유</t>
    <phoneticPr fontId="2" type="noConversion"/>
  </si>
  <si>
    <t>아카이브코리아</t>
  </si>
  <si>
    <t>㈜석화컴퓨터</t>
  </si>
  <si>
    <t>삼덕회계법인</t>
  </si>
  <si>
    <t>한미회계법인</t>
  </si>
  <si>
    <t>오니트㈜</t>
  </si>
  <si>
    <t>시네서브자람</t>
  </si>
  <si>
    <t>한국문화기술㈜</t>
  </si>
  <si>
    <t>1분기</t>
    <phoneticPr fontId="2" type="noConversion"/>
  </si>
  <si>
    <t>물품</t>
    <phoneticPr fontId="13" type="noConversion"/>
  </si>
  <si>
    <t>시네마테크부</t>
    <phoneticPr fontId="14" type="noConversion"/>
  </si>
  <si>
    <t>추정가격 2천만원이하</t>
    <phoneticPr fontId="14" type="noConversion"/>
  </si>
  <si>
    <t>용역</t>
    <phoneticPr fontId="13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</si>
  <si>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</si>
  <si>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</si>
  <si>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</si>
  <si>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1분기</t>
    <phoneticPr fontId="2" type="noConversion"/>
  </si>
  <si>
    <t>2분기</t>
    <phoneticPr fontId="2" type="noConversion"/>
  </si>
  <si>
    <t>4분기</t>
    <phoneticPr fontId="2" type="noConversion"/>
  </si>
  <si>
    <t>3분기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</si>
  <si>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</si>
  <si>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</si>
  <si>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</si>
  <si>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2017년 한국영상자료원 수의계약현황</t>
    <phoneticPr fontId="2" type="noConversion"/>
  </si>
  <si>
    <t>2017년 한국영상자료원 수의계약현황</t>
    <phoneticPr fontId="2" type="noConversion"/>
  </si>
  <si>
    <t>제67회 베를린국제영화제 임직원 출장을 위한 항공권 구입</t>
  </si>
  <si>
    <t>2017년 필름 보존캔 제작 계약</t>
  </si>
  <si>
    <t>문헌자료 보존관리용품(탈산용액) 구입</t>
  </si>
  <si>
    <t xml:space="preserve">초산화등급확인 용지 구입 계약 </t>
  </si>
  <si>
    <t xml:space="preserve">디지털 시네마파일 수집용 HDD 구입 계약 </t>
  </si>
  <si>
    <t xml:space="preserve">시네마테크KOFA 무인발권기 및 바코드 리더기 구입 및 설치 계약 </t>
  </si>
  <si>
    <t xml:space="preserve">필름보존관리용품 구입 </t>
  </si>
  <si>
    <t xml:space="preserve">카페1895 부자재 연간 구입 계약  </t>
  </si>
  <si>
    <t xml:space="preserve">파주보존센터 UPS실 냉방기 도입 및 설치 계약 </t>
  </si>
  <si>
    <t>제73차 FIAF(로스앤젤레스) 총회 해외출장자 항공권 구입</t>
  </si>
  <si>
    <t xml:space="preserve">파주보존센터 인화현상실 필름 현상용 화공약품 구입 계약 </t>
  </si>
  <si>
    <t>그레이스트래블</t>
  </si>
  <si>
    <t>㈜태창엠피필름</t>
  </si>
  <si>
    <t>(주)엘더</t>
  </si>
  <si>
    <t>일산에어컨</t>
  </si>
  <si>
    <t>㈜트래블온</t>
  </si>
  <si>
    <t>아이비인터내셔널</t>
  </si>
  <si>
    <t>보존기술센터</t>
    <phoneticPr fontId="2" type="noConversion"/>
  </si>
  <si>
    <t>수집부</t>
    <phoneticPr fontId="2" type="noConversion"/>
  </si>
  <si>
    <t>시네마테크부</t>
    <phoneticPr fontId="14" type="noConversion"/>
  </si>
  <si>
    <t xml:space="preserve">한국영상자료원 국고보조금 회계검사 실시 계약 </t>
  </si>
  <si>
    <t xml:space="preserve">2016년도 기재부 공공기관 고객만족도 조사 용역 계약 </t>
  </si>
  <si>
    <t xml:space="preserve">한국영상자료원 외부 회계감사 실시 계약 </t>
  </si>
  <si>
    <t>온라인예매시스템 홈페이지 연동을 위한 보완 구축 변경 계약</t>
  </si>
  <si>
    <t>2017년도 KMDb VOD 기획전 웹페이지 제작 계약</t>
  </si>
  <si>
    <t xml:space="preserve">영화천국 54호 제작 계약 </t>
  </si>
  <si>
    <t xml:space="preserve">한국영상자료원 주출입구 확장 및 보강 설계 용역 계약 </t>
  </si>
  <si>
    <t>2017년 원로영화인 구술 초벌 채록 용역 계약</t>
  </si>
  <si>
    <t>4월 시네마테크KOFA 기획전‘화룡음정’한글자막 제작 및 운용 계약</t>
  </si>
  <si>
    <t>한국생산성본부</t>
  </si>
  <si>
    <t>㈜안그라픽스</t>
  </si>
  <si>
    <t>건주스페이스</t>
  </si>
  <si>
    <t>우현용(개인)</t>
    <phoneticPr fontId="2" type="noConversion"/>
  </si>
  <si>
    <t>경영기획부</t>
    <phoneticPr fontId="14" type="noConversion"/>
  </si>
  <si>
    <t>시네마테크부</t>
    <phoneticPr fontId="2" type="noConversion"/>
  </si>
  <si>
    <t>영화사연구소</t>
    <phoneticPr fontId="2" type="noConversion"/>
  </si>
  <si>
    <t>경쟁부존재(기재부 지정업체)</t>
    <phoneticPr fontId="14" type="noConversion"/>
  </si>
  <si>
    <t xml:space="preserve">2017년 필름 보존캔 제작 계약(2차) </t>
  </si>
  <si>
    <t>홍보 기념품(머그 세트) 구입 계약</t>
  </si>
  <si>
    <t>엠에스비전홈</t>
  </si>
  <si>
    <t>경영기획부</t>
    <phoneticPr fontId="2" type="noConversion"/>
  </si>
  <si>
    <t>대성에프앤티㈜</t>
  </si>
  <si>
    <t>광명전력통신㈜</t>
  </si>
  <si>
    <t>파주보존센터 야외계단 논슬립 보완 공사</t>
  </si>
  <si>
    <t>한국영상자료원 주출입구 확장 및 보강 전기공사</t>
  </si>
  <si>
    <t>보존기술센터</t>
    <phoneticPr fontId="2" type="noConversion"/>
  </si>
  <si>
    <t xml:space="preserve">5월 시네마테크KOFA 기획전 ‘발굴, 복원 그리고 초기영화로의 초대’한글자막 제작 및 운용 계약 </t>
  </si>
  <si>
    <t xml:space="preserve">온라인사료관 서비스 위한 한국영상자료원 발간물 스캔 계약 </t>
  </si>
  <si>
    <t xml:space="preserve">한국영상자료원 건물 외벽 현수막 제작 및 설치 연간 계약 </t>
  </si>
  <si>
    <t>6월 시네마테크KOFA 기획전‘나카히라 코우 회고전’프로그램 한글자막 제작 및 운용 계약</t>
  </si>
  <si>
    <t xml:space="preserve">2017년 음향자료(LP) 디지털화 사업 용역 계약  </t>
  </si>
  <si>
    <t xml:space="preserve">2017년 상반기 초기 한국영화사 관련문헌 번역 계약 체결 </t>
  </si>
  <si>
    <t>2017년 한국영화유산 수집 캠페인 용역 계약</t>
  </si>
  <si>
    <t>㈜다온디앤에스</t>
  </si>
  <si>
    <t>㈜로그</t>
  </si>
  <si>
    <t>믹스캠프</t>
  </si>
  <si>
    <t>더블디 번역</t>
  </si>
  <si>
    <t>김성훈(개인)</t>
    <phoneticPr fontId="2" type="noConversion"/>
  </si>
  <si>
    <t>수집부</t>
    <phoneticPr fontId="2" type="noConversion"/>
  </si>
  <si>
    <t>시네마테크부</t>
    <phoneticPr fontId="2" type="noConversion"/>
  </si>
  <si>
    <t>영화사연구소</t>
    <phoneticPr fontId="2" type="noConversion"/>
  </si>
  <si>
    <t>경영기획부</t>
    <phoneticPr fontId="14" type="noConversion"/>
  </si>
  <si>
    <t>공사</t>
    <phoneticPr fontId="2" type="noConversion"/>
  </si>
  <si>
    <t>3분기</t>
    <phoneticPr fontId="2" type="noConversion"/>
  </si>
  <si>
    <t xml:space="preserve">2017년 비디오 디지털화 사업 용역 계약 </t>
  </si>
  <si>
    <t xml:space="preserve">한국영화박물관 기획전시 I 전시도록 제작 계약 </t>
  </si>
  <si>
    <t>7월 시네마테크KOFA ‘영화와 공간’ 한글자막 제작 및 운용 계약</t>
  </si>
  <si>
    <t xml:space="preserve">찾아가는 영화관 &lt;청춘의 십자로&gt; 변사공연 계약 </t>
  </si>
  <si>
    <t xml:space="preserve">8월 시네마테크KOFA‘여름방학 특선’한글자막 제작 및 운용 계약 </t>
  </si>
  <si>
    <t xml:space="preserve">우수영상물 다국어자막 DVD 해설책자 번역 및 감수 계약 </t>
  </si>
  <si>
    <t xml:space="preserve">국고보조금통합관리시스템·경영정보시스템 정보 연계 개발 사업 계약 </t>
  </si>
  <si>
    <t xml:space="preserve">디지털 영상자료 아카이빙용 LTO테이프(2차) 구입 </t>
  </si>
  <si>
    <t xml:space="preserve">한국영화박물관 야외전시 전시물 제작 및 설치 계약 </t>
  </si>
  <si>
    <t>파주보존센터 폐수처리실 역삼투압 시스템 필터 교체 계약</t>
  </si>
  <si>
    <t>2017년 유튜브 신규 작품 자막번역 및 제작 계약(1차)</t>
  </si>
  <si>
    <t xml:space="preserve">한국영화박물관 야외전시 홍보사인물 및 리플렛 제작 </t>
  </si>
  <si>
    <t xml:space="preserve">2018년 기관 홍보용 탁상달력 및 감사인사카드 제작 계약 </t>
  </si>
  <si>
    <t>아이엔엔씨</t>
  </si>
  <si>
    <t>일상의실천</t>
  </si>
  <si>
    <t>㈜기린제작사</t>
  </si>
  <si>
    <t>㈜더존비즈온</t>
  </si>
  <si>
    <t>디자인누하</t>
  </si>
  <si>
    <t>㈜원스탑코리아</t>
  </si>
  <si>
    <t>에이지케이</t>
  </si>
  <si>
    <t>㈜창성문화</t>
  </si>
  <si>
    <t>여성기업(5천만원 이하)</t>
    <phoneticPr fontId="14" type="noConversion"/>
  </si>
  <si>
    <t>㈜홍정보기술</t>
  </si>
  <si>
    <t>㈜새벽두레</t>
  </si>
  <si>
    <t xml:space="preserve">파주보존센터 인화현상실 운영을 위한 화공약품 구입 계약 </t>
  </si>
  <si>
    <t xml:space="preserve">디지털 시네마파일 수집용 HDD (5차) 및 외장하드 구입 계약 </t>
  </si>
  <si>
    <t xml:space="preserve">2017년 10월 비디오자료 구입 계약 </t>
  </si>
  <si>
    <t xml:space="preserve">2018년 다이어리 제작 계약 </t>
  </si>
  <si>
    <t>디지털영상 자동검사시스템 전용 서버 구입 계약</t>
  </si>
  <si>
    <t>시네마테크KOFA 영사시스템(Mac Pro) 구입 계약</t>
  </si>
  <si>
    <t xml:space="preserve">파주보존센터 영상편집실 콘솔데스크 제작 및 설치 계약 </t>
  </si>
  <si>
    <t>시네마테크KOFA 영화관 행사용 음향장비 구입 계약</t>
  </si>
  <si>
    <t>한국산학경영연구소</t>
  </si>
  <si>
    <t>㈜오션씨앤씨</t>
  </si>
  <si>
    <t>피어닷컴㈜</t>
  </si>
  <si>
    <t>㈜부영큐브</t>
  </si>
  <si>
    <t>㈜고일</t>
  </si>
  <si>
    <t>보존기술센터</t>
    <phoneticPr fontId="2" type="noConversion"/>
  </si>
  <si>
    <t>시네마테크부</t>
    <phoneticPr fontId="14" type="noConversion"/>
  </si>
  <si>
    <t>2017년 기관홍보용 국∙영문 리플렛 제작 계약</t>
    <phoneticPr fontId="2" type="noConversion"/>
  </si>
  <si>
    <t>그룹웨어 온라인 제출처리 시스템 보완 구축 계약</t>
  </si>
  <si>
    <t xml:space="preserve">10월 시네마테크KOFA기획전‘영화를 정복하라’한글자막 제작 및 운용 계약 </t>
  </si>
  <si>
    <t>11월 시네마테크 KOFA‘주한 외교단과 함께하는 월드 시네마 위크’동영상 홍보물 제작 계약</t>
  </si>
  <si>
    <t xml:space="preserve">11월 시네마테크KOFA‘주한 외교단과 함께 하는 월드 시네마 위크’개막식 대행 계약 </t>
  </si>
  <si>
    <t xml:space="preserve">11월 시네마테크KOFA ‘주한 외교단과 함께 하는 월드 시네마 위크’ 홍보물 및 공간 디자인 계약 </t>
  </si>
  <si>
    <t xml:space="preserve">11월 시네마테크KOFA기획전‘만원사례’한글자막 제작 및 운용 계약 </t>
  </si>
  <si>
    <t xml:space="preserve">퇴직금 청구 소송 위임 계약 </t>
  </si>
  <si>
    <t xml:space="preserve">11월 시네마테크KOFA ‘주한 외교단과 함께 하는 월드 시네마 위크’ 다과연 및 축하공연 대행업체 계약 </t>
  </si>
  <si>
    <t xml:space="preserve">11월 시네마테크KOFA 기획전‘주한 외교단과 함께 하는 월드 시네마 위크’프로그램 한글자막 제작 및 운용 계약 </t>
  </si>
  <si>
    <t xml:space="preserve">11월 시네마테크KOFA ‘주한 외교단과 함께 하는 월드 시네마 위크’ 문화 체험 부대행사 운영 대행 계약 </t>
  </si>
  <si>
    <t>기관홈페이지 기능 개선 용역 계약</t>
  </si>
  <si>
    <t xml:space="preserve">그룹웨어 시스템 기능개선 용역 계약 </t>
  </si>
  <si>
    <t xml:space="preserve">디지털시네마파일 점검 및 DB구축 용역 계약 </t>
  </si>
  <si>
    <t xml:space="preserve">2017년 하반기 초기 한국영화사 관련문헌 번역 계약 체결 </t>
  </si>
  <si>
    <t>온라인사료관 서비스 위한 60년대 초 잡지 스캔 계약</t>
  </si>
  <si>
    <t>2017년 유튜브 신규 작품 자막번역 및 제작 계약(2차)</t>
  </si>
  <si>
    <t>영화정보개방서비스 보완개발 용역 계약</t>
  </si>
  <si>
    <t xml:space="preserve">한국영화박물관 아동용 체험프로그램 개발 계약 </t>
  </si>
  <si>
    <t xml:space="preserve">CRM 관련 시네마테크 POS기기 구입 및 커스터마이징 계약 </t>
  </si>
  <si>
    <t xml:space="preserve">한국영화박물관 상설전시 일부 리모델링 계약 변경 </t>
  </si>
  <si>
    <t xml:space="preserve">수집부 불용자료 폐기처리 용역 계약 </t>
    <phoneticPr fontId="2" type="noConversion"/>
  </si>
  <si>
    <t>(사)한국장애인문화콘텐츠협회</t>
  </si>
  <si>
    <t>㈜나온소프트</t>
  </si>
  <si>
    <t>콘텐츠 가든</t>
  </si>
  <si>
    <t>문화지168</t>
  </si>
  <si>
    <t>그림삼경</t>
  </si>
  <si>
    <t>법무법인(유한)한결</t>
  </si>
  <si>
    <t>주식회사 차리다</t>
  </si>
  <si>
    <t>비비드컬처</t>
  </si>
  <si>
    <t>㈜이루다</t>
  </si>
  <si>
    <t>㈜이노디스</t>
  </si>
  <si>
    <t>㈜대영빛결</t>
  </si>
  <si>
    <t>㈜아임유</t>
  </si>
  <si>
    <t>㈜새로움아이</t>
  </si>
  <si>
    <t>㈜디에스티이엔지</t>
  </si>
  <si>
    <t>시네마테크부</t>
    <phoneticPr fontId="2" type="noConversion"/>
  </si>
  <si>
    <t>경영기획부</t>
    <phoneticPr fontId="14" type="noConversion"/>
  </si>
  <si>
    <t>경영기획부</t>
    <phoneticPr fontId="14" type="noConversion"/>
  </si>
  <si>
    <t>카탈로깅팀</t>
    <phoneticPr fontId="2" type="noConversion"/>
  </si>
  <si>
    <t>4분기</t>
    <phoneticPr fontId="2" type="noConversion"/>
  </si>
  <si>
    <t xml:space="preserve">소방정밀점검결과 지적내역에 따른 소방공사 계약 </t>
  </si>
  <si>
    <t>리스크테크㈜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</si>
</sst>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_);[Red]\(0.00\)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2" borderId="1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  <xf numFmtId="0" fontId="10" fillId="0" borderId="0"/>
  </cellStyleXfs>
  <cellXfs count="58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8" fillId="3" borderId="1" xfId="1" applyFont="1" applyFill="1" applyBorder="1" applyAlignment="1">
      <alignment horizontal="center" vertical="center"/>
    </xf>
    <xf numFmtId="0" fontId="8" fillId="3" borderId="1" xfId="0" applyFont="1" applyFill="1" applyBorder="1">
      <alignment vertical="center"/>
    </xf>
    <xf numFmtId="41" fontId="8" fillId="4" borderId="1" xfId="0" applyNumberFormat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3" fontId="4" fillId="0" borderId="1" xfId="0" applyNumberFormat="1" applyFont="1" applyBorder="1">
      <alignment vertical="center"/>
    </xf>
    <xf numFmtId="0" fontId="12" fillId="6" borderId="1" xfId="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5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1" fontId="8" fillId="3" borderId="1" xfId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0" borderId="1" xfId="5" applyFont="1" applyFill="1" applyBorder="1" applyAlignment="1">
      <alignment horizontal="left" vertical="center" wrapText="1" shrinkToFit="1"/>
    </xf>
    <xf numFmtId="14" fontId="12" fillId="0" borderId="1" xfId="52" applyNumberFormat="1" applyFont="1" applyFill="1" applyBorder="1" applyAlignment="1">
      <alignment horizontal="center" vertical="center"/>
    </xf>
    <xf numFmtId="41" fontId="12" fillId="0" borderId="1" xfId="4" applyFont="1" applyFill="1" applyBorder="1" applyAlignment="1">
      <alignment vertical="center"/>
    </xf>
    <xf numFmtId="41" fontId="12" fillId="0" borderId="1" xfId="4" applyFont="1" applyFill="1" applyBorder="1" applyAlignment="1">
      <alignment horizontal="left" vertical="center" shrinkToFit="1"/>
    </xf>
    <xf numFmtId="0" fontId="12" fillId="0" borderId="1" xfId="52" applyFont="1" applyBorder="1" applyAlignment="1">
      <alignment horizontal="left" vertical="center"/>
    </xf>
    <xf numFmtId="0" fontId="12" fillId="0" borderId="1" xfId="52" applyFont="1" applyFill="1" applyBorder="1" applyAlignment="1">
      <alignment horizontal="left" vertical="center"/>
    </xf>
    <xf numFmtId="0" fontId="12" fillId="0" borderId="1" xfId="5" applyFont="1" applyBorder="1" applyAlignment="1">
      <alignment horizontal="left" vertical="center" wrapText="1" shrinkToFit="1"/>
    </xf>
    <xf numFmtId="41" fontId="12" fillId="0" borderId="1" xfId="4" applyFont="1" applyBorder="1" applyAlignment="1">
      <alignment vertical="center"/>
    </xf>
  </cellXfs>
  <cellStyles count="53">
    <cellStyle name="20% - 강조색5" xfId="42" builtinId="46" customBuiltin="1"/>
    <cellStyle name="20% - 강조색6" xfId="46" builtinId="50" customBuiltin="1"/>
    <cellStyle name="40% - 강조색1" xfId="30" builtinId="31" customBuiltin="1"/>
    <cellStyle name="40% - 강조색2" xfId="33" builtinId="35" customBuiltin="1"/>
    <cellStyle name="40% - 강조색3" xfId="36" builtinId="39" customBuiltin="1"/>
    <cellStyle name="40% - 강조색4" xfId="39" builtinId="43" customBuiltin="1"/>
    <cellStyle name="40% - 강조색5" xfId="43" builtinId="47" customBuiltin="1"/>
    <cellStyle name="40% - 강조색6" xfId="47" builtinId="51" customBuiltin="1"/>
    <cellStyle name="60% - 강조색1" xfId="31" builtinId="32" customBuiltin="1"/>
    <cellStyle name="60% - 강조색2" xfId="34" builtinId="36" customBuiltin="1"/>
    <cellStyle name="60% - 강조색3" xfId="37" builtinId="40" customBuiltin="1"/>
    <cellStyle name="60% - 강조색4" xfId="40" builtinId="44" customBuiltin="1"/>
    <cellStyle name="60% - 강조색5" xfId="44" builtinId="48" customBuiltin="1"/>
    <cellStyle name="60% - 강조색6" xfId="48" builtinId="52" customBuiltin="1"/>
    <cellStyle name="강조색1" xfId="29" builtinId="29" customBuiltin="1"/>
    <cellStyle name="강조색2" xfId="32" builtinId="33" customBuiltin="1"/>
    <cellStyle name="강조색3" xfId="35" builtinId="37" customBuiltin="1"/>
    <cellStyle name="강조색4" xfId="38" builtinId="41" customBuiltin="1"/>
    <cellStyle name="강조색5" xfId="41" builtinId="45" customBuiltin="1"/>
    <cellStyle name="강조색6" xfId="45" builtinId="49" customBuiltin="1"/>
    <cellStyle name="경고문" xfId="26" builtinId="11" customBuiltin="1"/>
    <cellStyle name="계산" xfId="23" builtinId="22" customBuiltin="1"/>
    <cellStyle name="나쁨" xfId="19" builtinId="27" customBuiltin="1"/>
    <cellStyle name="메모 2" xfId="3"/>
    <cellStyle name="메모 2 2" xfId="9"/>
    <cellStyle name="메모 3" xfId="51"/>
    <cellStyle name="백분율 2" xfId="7"/>
    <cellStyle name="백분율 3" xfId="49"/>
    <cellStyle name="보통" xfId="20" builtinId="28" customBuiltin="1"/>
    <cellStyle name="설명 텍스트" xfId="27" builtinId="53" customBuiltin="1"/>
    <cellStyle name="셀 확인" xfId="25" builtinId="23" customBuiltin="1"/>
    <cellStyle name="쉼표 [0]" xfId="1" builtinId="6"/>
    <cellStyle name="쉼표 [0] 2" xfId="4"/>
    <cellStyle name="쉼표 [0] 3" xfId="8"/>
    <cellStyle name="연결된 셀" xfId="24" builtinId="24" customBuiltin="1"/>
    <cellStyle name="요약" xfId="28" builtinId="25" customBuiltin="1"/>
    <cellStyle name="입력" xfId="21" builtinId="20" customBuiltin="1"/>
    <cellStyle name="제목" xfId="13" builtinId="15" customBuiltin="1"/>
    <cellStyle name="제목 1" xfId="14" builtinId="16" customBuiltin="1"/>
    <cellStyle name="제목 2" xfId="15" builtinId="17" customBuiltin="1"/>
    <cellStyle name="제목 3" xfId="16" builtinId="18" customBuiltin="1"/>
    <cellStyle name="제목 4" xfId="17" builtinId="19" customBuiltin="1"/>
    <cellStyle name="좋음" xfId="18" builtinId="26" customBuiltin="1"/>
    <cellStyle name="출력" xfId="22" builtinId="21" customBuiltin="1"/>
    <cellStyle name="표준" xfId="0" builtinId="0"/>
    <cellStyle name="표준 12 10" xfId="52"/>
    <cellStyle name="표준 2" xfId="5"/>
    <cellStyle name="표준 2 2" xfId="6"/>
    <cellStyle name="표준 2 3" xfId="10"/>
    <cellStyle name="표준 3" xfId="2"/>
    <cellStyle name="표준 3 2" xfId="11"/>
    <cellStyle name="표준 4" xfId="50"/>
    <cellStyle name="하이퍼링크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E34" sqref="E34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 x14ac:dyDescent="0.3">
      <c r="A1" s="13" t="s">
        <v>35</v>
      </c>
      <c r="B1" s="12"/>
      <c r="D1" s="7" t="s">
        <v>32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39" t="s">
        <v>20</v>
      </c>
      <c r="B4" s="25" t="s">
        <v>21</v>
      </c>
      <c r="C4" s="26" t="s">
        <v>37</v>
      </c>
      <c r="D4" s="27">
        <v>42768</v>
      </c>
      <c r="E4" s="28">
        <v>5428600</v>
      </c>
      <c r="F4" s="26" t="s">
        <v>48</v>
      </c>
      <c r="G4" s="36" t="s">
        <v>22</v>
      </c>
      <c r="H4" s="29" t="s">
        <v>23</v>
      </c>
    </row>
    <row r="5" spans="1:8" ht="30" customHeight="1" x14ac:dyDescent="0.3">
      <c r="A5" s="40"/>
      <c r="B5" s="25" t="s">
        <v>21</v>
      </c>
      <c r="C5" s="26" t="s">
        <v>38</v>
      </c>
      <c r="D5" s="27">
        <v>42772</v>
      </c>
      <c r="E5" s="28">
        <v>14496000</v>
      </c>
      <c r="F5" s="26" t="s">
        <v>49</v>
      </c>
      <c r="G5" s="36" t="s">
        <v>54</v>
      </c>
      <c r="H5" s="29" t="s">
        <v>23</v>
      </c>
    </row>
    <row r="6" spans="1:8" ht="30" customHeight="1" x14ac:dyDescent="0.3">
      <c r="A6" s="40"/>
      <c r="B6" s="25" t="s">
        <v>21</v>
      </c>
      <c r="C6" s="26" t="s">
        <v>39</v>
      </c>
      <c r="D6" s="27">
        <v>42772</v>
      </c>
      <c r="E6" s="28">
        <v>9490000</v>
      </c>
      <c r="F6" s="26" t="s">
        <v>13</v>
      </c>
      <c r="G6" s="36" t="s">
        <v>54</v>
      </c>
      <c r="H6" s="29" t="s">
        <v>23</v>
      </c>
    </row>
    <row r="7" spans="1:8" ht="30" customHeight="1" x14ac:dyDescent="0.3">
      <c r="A7" s="40"/>
      <c r="B7" s="25" t="s">
        <v>21</v>
      </c>
      <c r="C7" s="26" t="s">
        <v>40</v>
      </c>
      <c r="D7" s="27">
        <v>42779</v>
      </c>
      <c r="E7" s="28">
        <v>11200000</v>
      </c>
      <c r="F7" s="26" t="s">
        <v>13</v>
      </c>
      <c r="G7" s="36" t="s">
        <v>54</v>
      </c>
      <c r="H7" s="29" t="s">
        <v>23</v>
      </c>
    </row>
    <row r="8" spans="1:8" ht="30" customHeight="1" x14ac:dyDescent="0.3">
      <c r="A8" s="40"/>
      <c r="B8" s="25" t="s">
        <v>21</v>
      </c>
      <c r="C8" s="26" t="s">
        <v>41</v>
      </c>
      <c r="D8" s="27">
        <v>42779</v>
      </c>
      <c r="E8" s="28">
        <v>5990000</v>
      </c>
      <c r="F8" s="26" t="s">
        <v>14</v>
      </c>
      <c r="G8" s="36" t="s">
        <v>55</v>
      </c>
      <c r="H8" s="29" t="s">
        <v>23</v>
      </c>
    </row>
    <row r="9" spans="1:8" ht="30" customHeight="1" x14ac:dyDescent="0.3">
      <c r="A9" s="40"/>
      <c r="B9" s="25" t="s">
        <v>21</v>
      </c>
      <c r="C9" s="26" t="s">
        <v>42</v>
      </c>
      <c r="D9" s="27">
        <v>42787</v>
      </c>
      <c r="E9" s="28">
        <v>14300000</v>
      </c>
      <c r="F9" s="26" t="s">
        <v>19</v>
      </c>
      <c r="G9" s="36" t="s">
        <v>56</v>
      </c>
      <c r="H9" s="29" t="s">
        <v>23</v>
      </c>
    </row>
    <row r="10" spans="1:8" ht="30" customHeight="1" x14ac:dyDescent="0.3">
      <c r="A10" s="40"/>
      <c r="B10" s="25" t="s">
        <v>21</v>
      </c>
      <c r="C10" s="26" t="s">
        <v>43</v>
      </c>
      <c r="D10" s="27">
        <v>42793</v>
      </c>
      <c r="E10" s="28">
        <v>6996000</v>
      </c>
      <c r="F10" s="26" t="s">
        <v>49</v>
      </c>
      <c r="G10" s="36" t="s">
        <v>54</v>
      </c>
      <c r="H10" s="29" t="s">
        <v>23</v>
      </c>
    </row>
    <row r="11" spans="1:8" ht="30" customHeight="1" x14ac:dyDescent="0.3">
      <c r="A11" s="40"/>
      <c r="B11" s="25" t="s">
        <v>21</v>
      </c>
      <c r="C11" s="26" t="s">
        <v>44</v>
      </c>
      <c r="D11" s="27">
        <v>42809</v>
      </c>
      <c r="E11" s="28">
        <v>5243350</v>
      </c>
      <c r="F11" s="26" t="s">
        <v>50</v>
      </c>
      <c r="G11" s="36" t="s">
        <v>56</v>
      </c>
      <c r="H11" s="29" t="s">
        <v>23</v>
      </c>
    </row>
    <row r="12" spans="1:8" ht="30" customHeight="1" x14ac:dyDescent="0.3">
      <c r="A12" s="40"/>
      <c r="B12" s="25" t="s">
        <v>21</v>
      </c>
      <c r="C12" s="26" t="s">
        <v>45</v>
      </c>
      <c r="D12" s="27">
        <v>42817</v>
      </c>
      <c r="E12" s="28">
        <v>5992800</v>
      </c>
      <c r="F12" s="26" t="s">
        <v>51</v>
      </c>
      <c r="G12" s="36" t="s">
        <v>54</v>
      </c>
      <c r="H12" s="29" t="s">
        <v>23</v>
      </c>
    </row>
    <row r="13" spans="1:8" ht="30" customHeight="1" x14ac:dyDescent="0.3">
      <c r="A13" s="40"/>
      <c r="B13" s="25" t="s">
        <v>21</v>
      </c>
      <c r="C13" s="26" t="s">
        <v>46</v>
      </c>
      <c r="D13" s="27">
        <v>42821</v>
      </c>
      <c r="E13" s="28">
        <v>7670000</v>
      </c>
      <c r="F13" s="26" t="s">
        <v>52</v>
      </c>
      <c r="G13" s="36" t="s">
        <v>56</v>
      </c>
      <c r="H13" s="29" t="s">
        <v>23</v>
      </c>
    </row>
    <row r="14" spans="1:8" ht="30" customHeight="1" x14ac:dyDescent="0.3">
      <c r="A14" s="40"/>
      <c r="B14" s="25" t="s">
        <v>21</v>
      </c>
      <c r="C14" s="26" t="s">
        <v>47</v>
      </c>
      <c r="D14" s="27">
        <v>42821</v>
      </c>
      <c r="E14" s="28">
        <v>17550500</v>
      </c>
      <c r="F14" s="26" t="s">
        <v>53</v>
      </c>
      <c r="G14" s="36" t="s">
        <v>54</v>
      </c>
      <c r="H14" s="29" t="s">
        <v>23</v>
      </c>
    </row>
    <row r="15" spans="1:8" s="8" customFormat="1" ht="18" customHeight="1" x14ac:dyDescent="0.3">
      <c r="A15" s="44" t="s">
        <v>2</v>
      </c>
      <c r="B15" s="44"/>
      <c r="C15" s="44"/>
      <c r="D15" s="44"/>
      <c r="E15" s="20">
        <f>SUM(E4:E14)</f>
        <v>104357250</v>
      </c>
      <c r="F15" s="23"/>
      <c r="G15" s="18"/>
      <c r="H15" s="18"/>
    </row>
    <row r="16" spans="1:8" ht="30" customHeight="1" x14ac:dyDescent="0.3">
      <c r="A16" s="39" t="s">
        <v>25</v>
      </c>
      <c r="B16" s="25" t="s">
        <v>21</v>
      </c>
      <c r="C16" s="33" t="s">
        <v>74</v>
      </c>
      <c r="D16" s="34">
        <v>42886</v>
      </c>
      <c r="E16" s="32">
        <v>14025000</v>
      </c>
      <c r="F16" s="35" t="s">
        <v>49</v>
      </c>
      <c r="G16" s="25" t="s">
        <v>54</v>
      </c>
      <c r="H16" s="29" t="s">
        <v>23</v>
      </c>
    </row>
    <row r="17" spans="1:8" ht="30" customHeight="1" x14ac:dyDescent="0.3">
      <c r="A17" s="40"/>
      <c r="B17" s="25" t="s">
        <v>21</v>
      </c>
      <c r="C17" s="33" t="s">
        <v>75</v>
      </c>
      <c r="D17" s="34">
        <v>42887</v>
      </c>
      <c r="E17" s="32">
        <v>5720000</v>
      </c>
      <c r="F17" s="35" t="s">
        <v>76</v>
      </c>
      <c r="G17" s="25" t="s">
        <v>77</v>
      </c>
      <c r="H17" s="29" t="s">
        <v>23</v>
      </c>
    </row>
    <row r="18" spans="1:8" s="8" customFormat="1" ht="18" customHeight="1" x14ac:dyDescent="0.3">
      <c r="A18" s="45" t="s">
        <v>3</v>
      </c>
      <c r="B18" s="46"/>
      <c r="C18" s="46"/>
      <c r="D18" s="47"/>
      <c r="E18" s="9">
        <f>SUM(E16:E17)</f>
        <v>19745000</v>
      </c>
      <c r="F18" s="9"/>
      <c r="G18" s="18"/>
      <c r="H18" s="18"/>
    </row>
    <row r="19" spans="1:8" ht="30" customHeight="1" x14ac:dyDescent="0.3">
      <c r="A19" s="39" t="s">
        <v>26</v>
      </c>
      <c r="B19" s="25" t="s">
        <v>21</v>
      </c>
      <c r="C19" s="33" t="s">
        <v>108</v>
      </c>
      <c r="D19" s="34">
        <v>42986</v>
      </c>
      <c r="E19" s="10">
        <v>7744000</v>
      </c>
      <c r="F19" s="35" t="s">
        <v>123</v>
      </c>
      <c r="G19" s="25" t="s">
        <v>54</v>
      </c>
      <c r="H19" s="29" t="s">
        <v>23</v>
      </c>
    </row>
    <row r="20" spans="1:8" ht="30" customHeight="1" x14ac:dyDescent="0.3">
      <c r="A20" s="40"/>
      <c r="B20" s="25" t="s">
        <v>21</v>
      </c>
      <c r="C20" s="33" t="s">
        <v>110</v>
      </c>
      <c r="D20" s="34">
        <v>42998</v>
      </c>
      <c r="E20" s="10">
        <v>6820000</v>
      </c>
      <c r="F20" s="35" t="s">
        <v>124</v>
      </c>
      <c r="G20" s="25" t="s">
        <v>54</v>
      </c>
      <c r="H20" s="29" t="s">
        <v>23</v>
      </c>
    </row>
    <row r="21" spans="1:8" s="8" customFormat="1" ht="18" customHeight="1" x14ac:dyDescent="0.3">
      <c r="A21" s="45" t="s">
        <v>4</v>
      </c>
      <c r="B21" s="46"/>
      <c r="C21" s="46"/>
      <c r="D21" s="47"/>
      <c r="E21" s="20">
        <f>SUM(E19:E20)</f>
        <v>14564000</v>
      </c>
      <c r="F21" s="20"/>
      <c r="G21" s="18"/>
      <c r="H21" s="18"/>
    </row>
    <row r="22" spans="1:8" ht="30" customHeight="1" x14ac:dyDescent="0.3">
      <c r="A22" s="39" t="s">
        <v>27</v>
      </c>
      <c r="B22" s="25" t="s">
        <v>21</v>
      </c>
      <c r="C22" s="50" t="s">
        <v>125</v>
      </c>
      <c r="D22" s="51">
        <v>43024</v>
      </c>
      <c r="E22" s="52">
        <v>9430000</v>
      </c>
      <c r="F22" s="54" t="s">
        <v>53</v>
      </c>
      <c r="G22" s="25" t="s">
        <v>54</v>
      </c>
      <c r="H22" s="29" t="s">
        <v>23</v>
      </c>
    </row>
    <row r="23" spans="1:8" ht="30" customHeight="1" x14ac:dyDescent="0.3">
      <c r="A23" s="40"/>
      <c r="B23" s="25" t="s">
        <v>21</v>
      </c>
      <c r="C23" s="50" t="s">
        <v>126</v>
      </c>
      <c r="D23" s="51">
        <v>43033</v>
      </c>
      <c r="E23" s="52">
        <v>5235000</v>
      </c>
      <c r="F23" s="55" t="s">
        <v>14</v>
      </c>
      <c r="G23" s="36" t="s">
        <v>55</v>
      </c>
      <c r="H23" s="29" t="s">
        <v>23</v>
      </c>
    </row>
    <row r="24" spans="1:8" ht="30" customHeight="1" x14ac:dyDescent="0.3">
      <c r="A24" s="40"/>
      <c r="B24" s="25" t="s">
        <v>21</v>
      </c>
      <c r="C24" s="50" t="s">
        <v>127</v>
      </c>
      <c r="D24" s="51">
        <v>43041</v>
      </c>
      <c r="E24" s="52">
        <v>5152500</v>
      </c>
      <c r="F24" s="55" t="s">
        <v>133</v>
      </c>
      <c r="G24" s="36" t="s">
        <v>55</v>
      </c>
      <c r="H24" s="29" t="s">
        <v>23</v>
      </c>
    </row>
    <row r="25" spans="1:8" ht="30" customHeight="1" x14ac:dyDescent="0.3">
      <c r="A25" s="40"/>
      <c r="B25" s="25" t="s">
        <v>21</v>
      </c>
      <c r="C25" s="50" t="s">
        <v>128</v>
      </c>
      <c r="D25" s="51">
        <v>43054</v>
      </c>
      <c r="E25" s="52">
        <v>5400000</v>
      </c>
      <c r="F25" s="55" t="s">
        <v>121</v>
      </c>
      <c r="G25" s="25" t="s">
        <v>77</v>
      </c>
      <c r="H25" s="29" t="s">
        <v>23</v>
      </c>
    </row>
    <row r="26" spans="1:8" ht="30" customHeight="1" x14ac:dyDescent="0.3">
      <c r="A26" s="40"/>
      <c r="B26" s="25" t="s">
        <v>21</v>
      </c>
      <c r="C26" s="50" t="s">
        <v>129</v>
      </c>
      <c r="D26" s="51">
        <v>43074</v>
      </c>
      <c r="E26" s="52">
        <v>17500000</v>
      </c>
      <c r="F26" s="55" t="s">
        <v>134</v>
      </c>
      <c r="G26" s="25" t="s">
        <v>55</v>
      </c>
      <c r="H26" s="29" t="s">
        <v>23</v>
      </c>
    </row>
    <row r="27" spans="1:8" ht="30" customHeight="1" x14ac:dyDescent="0.3">
      <c r="A27" s="40"/>
      <c r="B27" s="25" t="s">
        <v>21</v>
      </c>
      <c r="C27" s="50" t="s">
        <v>130</v>
      </c>
      <c r="D27" s="51">
        <v>43075</v>
      </c>
      <c r="E27" s="52">
        <v>14300000</v>
      </c>
      <c r="F27" s="55" t="s">
        <v>135</v>
      </c>
      <c r="G27" s="25" t="s">
        <v>139</v>
      </c>
      <c r="H27" s="29" t="s">
        <v>23</v>
      </c>
    </row>
    <row r="28" spans="1:8" ht="30" customHeight="1" x14ac:dyDescent="0.3">
      <c r="A28" s="40"/>
      <c r="B28" s="25" t="s">
        <v>21</v>
      </c>
      <c r="C28" s="50" t="s">
        <v>131</v>
      </c>
      <c r="D28" s="51">
        <v>43077</v>
      </c>
      <c r="E28" s="52">
        <v>9416000</v>
      </c>
      <c r="F28" s="55" t="s">
        <v>136</v>
      </c>
      <c r="G28" s="25" t="s">
        <v>138</v>
      </c>
      <c r="H28" s="29" t="s">
        <v>23</v>
      </c>
    </row>
    <row r="29" spans="1:8" ht="30" customHeight="1" x14ac:dyDescent="0.3">
      <c r="A29" s="49"/>
      <c r="B29" s="25" t="s">
        <v>21</v>
      </c>
      <c r="C29" s="50" t="s">
        <v>132</v>
      </c>
      <c r="D29" s="51">
        <v>43087</v>
      </c>
      <c r="E29" s="53">
        <v>12100000</v>
      </c>
      <c r="F29" s="55" t="s">
        <v>137</v>
      </c>
      <c r="G29" s="25" t="s">
        <v>22</v>
      </c>
      <c r="H29" s="29" t="s">
        <v>23</v>
      </c>
    </row>
    <row r="30" spans="1:8" s="8" customFormat="1" ht="18" customHeight="1" x14ac:dyDescent="0.3">
      <c r="A30" s="45" t="s">
        <v>5</v>
      </c>
      <c r="B30" s="46"/>
      <c r="C30" s="46"/>
      <c r="D30" s="47"/>
      <c r="E30" s="19">
        <f>SUM(E22:E29)</f>
        <v>78533500</v>
      </c>
      <c r="F30" s="19"/>
      <c r="G30" s="18"/>
      <c r="H30" s="18"/>
    </row>
    <row r="31" spans="1:8" s="8" customFormat="1" ht="24.75" customHeight="1" x14ac:dyDescent="0.3">
      <c r="A31" s="41" t="s">
        <v>6</v>
      </c>
      <c r="B31" s="42"/>
      <c r="C31" s="42"/>
      <c r="D31" s="43"/>
      <c r="E31" s="21">
        <f>E15+E18+E21+E30</f>
        <v>217199750</v>
      </c>
      <c r="F31" s="22"/>
      <c r="G31" s="16"/>
      <c r="H31" s="16"/>
    </row>
  </sheetData>
  <mergeCells count="9">
    <mergeCell ref="A19:A20"/>
    <mergeCell ref="A4:A14"/>
    <mergeCell ref="A16:A17"/>
    <mergeCell ref="A31:D31"/>
    <mergeCell ref="A15:D15"/>
    <mergeCell ref="A18:D18"/>
    <mergeCell ref="A21:D21"/>
    <mergeCell ref="A30:D30"/>
    <mergeCell ref="A22:A2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H43" sqref="H43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 x14ac:dyDescent="0.3">
      <c r="A1" s="13" t="s">
        <v>36</v>
      </c>
      <c r="B1" s="12"/>
      <c r="D1" s="7" t="s">
        <v>33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40" t="s">
        <v>28</v>
      </c>
      <c r="B4" s="30" t="s">
        <v>24</v>
      </c>
      <c r="C4" s="26" t="s">
        <v>57</v>
      </c>
      <c r="D4" s="27">
        <v>42744</v>
      </c>
      <c r="E4" s="28">
        <v>11200000</v>
      </c>
      <c r="F4" s="26" t="s">
        <v>15</v>
      </c>
      <c r="G4" s="36" t="s">
        <v>70</v>
      </c>
      <c r="H4" s="31" t="s">
        <v>23</v>
      </c>
    </row>
    <row r="5" spans="1:8" ht="30" customHeight="1" x14ac:dyDescent="0.3">
      <c r="A5" s="40"/>
      <c r="B5" s="30" t="s">
        <v>24</v>
      </c>
      <c r="C5" s="26" t="s">
        <v>58</v>
      </c>
      <c r="D5" s="27">
        <v>42746</v>
      </c>
      <c r="E5" s="28">
        <v>25260000</v>
      </c>
      <c r="F5" s="26" t="s">
        <v>66</v>
      </c>
      <c r="G5" s="36" t="s">
        <v>71</v>
      </c>
      <c r="H5" s="31" t="s">
        <v>73</v>
      </c>
    </row>
    <row r="6" spans="1:8" ht="30" customHeight="1" x14ac:dyDescent="0.3">
      <c r="A6" s="40"/>
      <c r="B6" s="30" t="s">
        <v>24</v>
      </c>
      <c r="C6" s="26" t="s">
        <v>59</v>
      </c>
      <c r="D6" s="27">
        <v>42772</v>
      </c>
      <c r="E6" s="28">
        <v>7700000</v>
      </c>
      <c r="F6" s="26" t="s">
        <v>16</v>
      </c>
      <c r="G6" s="36" t="s">
        <v>70</v>
      </c>
      <c r="H6" s="31" t="s">
        <v>23</v>
      </c>
    </row>
    <row r="7" spans="1:8" ht="30" customHeight="1" x14ac:dyDescent="0.3">
      <c r="A7" s="40"/>
      <c r="B7" s="30" t="s">
        <v>24</v>
      </c>
      <c r="C7" s="26" t="s">
        <v>60</v>
      </c>
      <c r="D7" s="27">
        <v>42773</v>
      </c>
      <c r="E7" s="28">
        <v>5500000</v>
      </c>
      <c r="F7" s="26" t="s">
        <v>19</v>
      </c>
      <c r="G7" s="36" t="s">
        <v>71</v>
      </c>
      <c r="H7" s="31" t="s">
        <v>23</v>
      </c>
    </row>
    <row r="8" spans="1:8" ht="30" customHeight="1" x14ac:dyDescent="0.3">
      <c r="A8" s="40"/>
      <c r="B8" s="30" t="s">
        <v>24</v>
      </c>
      <c r="C8" s="26" t="s">
        <v>61</v>
      </c>
      <c r="D8" s="27">
        <v>42774</v>
      </c>
      <c r="E8" s="28">
        <v>5600000</v>
      </c>
      <c r="F8" s="26" t="s">
        <v>67</v>
      </c>
      <c r="G8" s="36" t="s">
        <v>71</v>
      </c>
      <c r="H8" s="31" t="s">
        <v>23</v>
      </c>
    </row>
    <row r="9" spans="1:8" ht="30" customHeight="1" x14ac:dyDescent="0.3">
      <c r="A9" s="40"/>
      <c r="B9" s="30" t="s">
        <v>24</v>
      </c>
      <c r="C9" s="26" t="s">
        <v>62</v>
      </c>
      <c r="D9" s="27">
        <v>42783</v>
      </c>
      <c r="E9" s="28">
        <v>13200000</v>
      </c>
      <c r="F9" s="26" t="s">
        <v>17</v>
      </c>
      <c r="G9" s="36" t="s">
        <v>70</v>
      </c>
      <c r="H9" s="31" t="s">
        <v>23</v>
      </c>
    </row>
    <row r="10" spans="1:8" ht="30" customHeight="1" x14ac:dyDescent="0.3">
      <c r="A10" s="40"/>
      <c r="B10" s="30" t="s">
        <v>24</v>
      </c>
      <c r="C10" s="26" t="s">
        <v>63</v>
      </c>
      <c r="D10" s="27">
        <v>42802</v>
      </c>
      <c r="E10" s="28">
        <v>18480000</v>
      </c>
      <c r="F10" s="26" t="s">
        <v>68</v>
      </c>
      <c r="G10" s="36" t="s">
        <v>70</v>
      </c>
      <c r="H10" s="31" t="s">
        <v>23</v>
      </c>
    </row>
    <row r="11" spans="1:8" ht="30" customHeight="1" x14ac:dyDescent="0.3">
      <c r="A11" s="40"/>
      <c r="B11" s="30" t="s">
        <v>24</v>
      </c>
      <c r="C11" s="26" t="s">
        <v>64</v>
      </c>
      <c r="D11" s="27">
        <v>42803</v>
      </c>
      <c r="E11" s="28">
        <v>5600000</v>
      </c>
      <c r="F11" s="26" t="s">
        <v>69</v>
      </c>
      <c r="G11" s="25" t="s">
        <v>72</v>
      </c>
      <c r="H11" s="31" t="s">
        <v>23</v>
      </c>
    </row>
    <row r="12" spans="1:8" ht="30" customHeight="1" x14ac:dyDescent="0.3">
      <c r="A12" s="40"/>
      <c r="B12" s="30" t="s">
        <v>24</v>
      </c>
      <c r="C12" s="26" t="s">
        <v>65</v>
      </c>
      <c r="D12" s="27">
        <v>42815</v>
      </c>
      <c r="E12" s="28">
        <v>7106000</v>
      </c>
      <c r="F12" s="26" t="s">
        <v>18</v>
      </c>
      <c r="G12" s="25" t="s">
        <v>71</v>
      </c>
      <c r="H12" s="31" t="s">
        <v>23</v>
      </c>
    </row>
    <row r="13" spans="1:8" s="8" customFormat="1" ht="18" customHeight="1" x14ac:dyDescent="0.3">
      <c r="A13" s="44" t="s">
        <v>2</v>
      </c>
      <c r="B13" s="44"/>
      <c r="C13" s="44"/>
      <c r="D13" s="44"/>
      <c r="E13" s="20">
        <f>SUM(E4:E12)</f>
        <v>99646000</v>
      </c>
      <c r="F13" s="23"/>
      <c r="G13" s="18"/>
      <c r="H13" s="18"/>
    </row>
    <row r="14" spans="1:8" ht="30" customHeight="1" x14ac:dyDescent="0.3">
      <c r="A14" s="39" t="s">
        <v>29</v>
      </c>
      <c r="B14" s="30" t="s">
        <v>24</v>
      </c>
      <c r="C14" s="33" t="s">
        <v>89</v>
      </c>
      <c r="D14" s="34">
        <v>42842</v>
      </c>
      <c r="E14" s="32">
        <v>7000000</v>
      </c>
      <c r="F14" s="35" t="s">
        <v>94</v>
      </c>
      <c r="G14" s="25" t="s">
        <v>95</v>
      </c>
      <c r="H14" s="31" t="s">
        <v>23</v>
      </c>
    </row>
    <row r="15" spans="1:8" ht="30" customHeight="1" x14ac:dyDescent="0.3">
      <c r="A15" s="40"/>
      <c r="B15" s="30" t="s">
        <v>24</v>
      </c>
      <c r="C15" s="33" t="s">
        <v>83</v>
      </c>
      <c r="D15" s="34">
        <v>42866</v>
      </c>
      <c r="E15" s="32">
        <v>7953000</v>
      </c>
      <c r="F15" s="35" t="s">
        <v>18</v>
      </c>
      <c r="G15" s="25" t="s">
        <v>96</v>
      </c>
      <c r="H15" s="31" t="s">
        <v>23</v>
      </c>
    </row>
    <row r="16" spans="1:8" ht="30" customHeight="1" x14ac:dyDescent="0.3">
      <c r="A16" s="40"/>
      <c r="B16" s="30" t="s">
        <v>24</v>
      </c>
      <c r="C16" s="33" t="s">
        <v>84</v>
      </c>
      <c r="D16" s="34">
        <v>42880</v>
      </c>
      <c r="E16" s="32">
        <v>5000000</v>
      </c>
      <c r="F16" s="35" t="s">
        <v>90</v>
      </c>
      <c r="G16" s="25" t="s">
        <v>97</v>
      </c>
      <c r="H16" s="31" t="s">
        <v>23</v>
      </c>
    </row>
    <row r="17" spans="1:8" ht="30" customHeight="1" x14ac:dyDescent="0.3">
      <c r="A17" s="40"/>
      <c r="B17" s="30" t="s">
        <v>24</v>
      </c>
      <c r="C17" s="33" t="s">
        <v>85</v>
      </c>
      <c r="D17" s="34">
        <v>42880</v>
      </c>
      <c r="E17" s="32">
        <v>13035000</v>
      </c>
      <c r="F17" s="35" t="s">
        <v>91</v>
      </c>
      <c r="G17" s="25" t="s">
        <v>98</v>
      </c>
      <c r="H17" s="31" t="s">
        <v>23</v>
      </c>
    </row>
    <row r="18" spans="1:8" ht="30" customHeight="1" x14ac:dyDescent="0.3">
      <c r="A18" s="40"/>
      <c r="B18" s="30" t="s">
        <v>24</v>
      </c>
      <c r="C18" s="33" t="s">
        <v>86</v>
      </c>
      <c r="D18" s="34">
        <v>42884</v>
      </c>
      <c r="E18" s="32">
        <v>7106000</v>
      </c>
      <c r="F18" s="35" t="s">
        <v>18</v>
      </c>
      <c r="G18" s="25" t="s">
        <v>96</v>
      </c>
      <c r="H18" s="31" t="s">
        <v>23</v>
      </c>
    </row>
    <row r="19" spans="1:8" ht="30" customHeight="1" x14ac:dyDescent="0.3">
      <c r="A19" s="40"/>
      <c r="B19" s="30" t="s">
        <v>24</v>
      </c>
      <c r="C19" s="33" t="s">
        <v>87</v>
      </c>
      <c r="D19" s="34">
        <v>42893</v>
      </c>
      <c r="E19" s="32">
        <v>11000000</v>
      </c>
      <c r="F19" s="35" t="s">
        <v>92</v>
      </c>
      <c r="G19" s="25" t="s">
        <v>82</v>
      </c>
      <c r="H19" s="31" t="s">
        <v>23</v>
      </c>
    </row>
    <row r="20" spans="1:8" ht="30" customHeight="1" x14ac:dyDescent="0.3">
      <c r="A20" s="40"/>
      <c r="B20" s="30" t="s">
        <v>24</v>
      </c>
      <c r="C20" s="33" t="s">
        <v>88</v>
      </c>
      <c r="D20" s="34">
        <v>42895</v>
      </c>
      <c r="E20" s="32">
        <v>5250000</v>
      </c>
      <c r="F20" s="35" t="s">
        <v>93</v>
      </c>
      <c r="G20" s="25" t="s">
        <v>97</v>
      </c>
      <c r="H20" s="31" t="s">
        <v>23</v>
      </c>
    </row>
    <row r="21" spans="1:8" s="8" customFormat="1" ht="18" customHeight="1" x14ac:dyDescent="0.3">
      <c r="A21" s="44" t="s">
        <v>3</v>
      </c>
      <c r="B21" s="44"/>
      <c r="C21" s="44"/>
      <c r="D21" s="44"/>
      <c r="E21" s="9">
        <f>SUM(E14:E20)</f>
        <v>56344000</v>
      </c>
      <c r="F21" s="9"/>
      <c r="G21" s="18"/>
      <c r="H21" s="18"/>
    </row>
    <row r="22" spans="1:8" ht="30" customHeight="1" x14ac:dyDescent="0.3">
      <c r="A22" s="40" t="s">
        <v>100</v>
      </c>
      <c r="B22" s="30" t="s">
        <v>24</v>
      </c>
      <c r="C22" s="33" t="s">
        <v>101</v>
      </c>
      <c r="D22" s="34">
        <v>42919</v>
      </c>
      <c r="E22" s="10">
        <v>19300000</v>
      </c>
      <c r="F22" s="26" t="s">
        <v>114</v>
      </c>
      <c r="G22" s="25" t="s">
        <v>54</v>
      </c>
      <c r="H22" s="31" t="s">
        <v>23</v>
      </c>
    </row>
    <row r="23" spans="1:8" ht="30" customHeight="1" x14ac:dyDescent="0.3">
      <c r="A23" s="40"/>
      <c r="B23" s="30" t="s">
        <v>24</v>
      </c>
      <c r="C23" s="33" t="s">
        <v>102</v>
      </c>
      <c r="D23" s="34">
        <v>42935</v>
      </c>
      <c r="E23" s="10">
        <v>6737500</v>
      </c>
      <c r="F23" s="26" t="s">
        <v>115</v>
      </c>
      <c r="G23" s="25" t="s">
        <v>72</v>
      </c>
      <c r="H23" s="31" t="s">
        <v>23</v>
      </c>
    </row>
    <row r="24" spans="1:8" ht="30" customHeight="1" x14ac:dyDescent="0.3">
      <c r="A24" s="40"/>
      <c r="B24" s="30" t="s">
        <v>24</v>
      </c>
      <c r="C24" s="33" t="s">
        <v>103</v>
      </c>
      <c r="D24" s="34">
        <v>42940</v>
      </c>
      <c r="E24" s="10">
        <v>9944000</v>
      </c>
      <c r="F24" s="26" t="s">
        <v>18</v>
      </c>
      <c r="G24" s="25" t="s">
        <v>71</v>
      </c>
      <c r="H24" s="31" t="s">
        <v>23</v>
      </c>
    </row>
    <row r="25" spans="1:8" ht="30" customHeight="1" x14ac:dyDescent="0.3">
      <c r="A25" s="40"/>
      <c r="B25" s="30" t="s">
        <v>24</v>
      </c>
      <c r="C25" s="33" t="s">
        <v>104</v>
      </c>
      <c r="D25" s="34">
        <v>42948</v>
      </c>
      <c r="E25" s="10">
        <v>11000000</v>
      </c>
      <c r="F25" s="26" t="s">
        <v>116</v>
      </c>
      <c r="G25" s="25" t="s">
        <v>71</v>
      </c>
      <c r="H25" s="31" t="s">
        <v>23</v>
      </c>
    </row>
    <row r="26" spans="1:8" ht="30" customHeight="1" x14ac:dyDescent="0.3">
      <c r="A26" s="40"/>
      <c r="B26" s="30" t="s">
        <v>24</v>
      </c>
      <c r="C26" s="33" t="s">
        <v>105</v>
      </c>
      <c r="D26" s="34">
        <v>42951</v>
      </c>
      <c r="E26" s="10">
        <v>6710000</v>
      </c>
      <c r="F26" s="26" t="s">
        <v>18</v>
      </c>
      <c r="G26" s="25" t="s">
        <v>71</v>
      </c>
      <c r="H26" s="31" t="s">
        <v>23</v>
      </c>
    </row>
    <row r="27" spans="1:8" ht="30" customHeight="1" x14ac:dyDescent="0.3">
      <c r="A27" s="40"/>
      <c r="B27" s="30" t="s">
        <v>24</v>
      </c>
      <c r="C27" s="33" t="s">
        <v>106</v>
      </c>
      <c r="D27" s="34">
        <v>42977</v>
      </c>
      <c r="E27" s="10">
        <v>6584000</v>
      </c>
      <c r="F27" s="26" t="s">
        <v>93</v>
      </c>
      <c r="G27" s="25" t="s">
        <v>72</v>
      </c>
      <c r="H27" s="31" t="s">
        <v>23</v>
      </c>
    </row>
    <row r="28" spans="1:8" ht="30" customHeight="1" x14ac:dyDescent="0.3">
      <c r="A28" s="40"/>
      <c r="B28" s="30" t="s">
        <v>24</v>
      </c>
      <c r="C28" s="33" t="s">
        <v>107</v>
      </c>
      <c r="D28" s="34">
        <v>42982</v>
      </c>
      <c r="E28" s="10">
        <v>9900000</v>
      </c>
      <c r="F28" s="26" t="s">
        <v>117</v>
      </c>
      <c r="G28" s="25" t="s">
        <v>70</v>
      </c>
      <c r="H28" s="31" t="s">
        <v>23</v>
      </c>
    </row>
    <row r="29" spans="1:8" ht="30" customHeight="1" x14ac:dyDescent="0.3">
      <c r="A29" s="40"/>
      <c r="B29" s="30" t="s">
        <v>24</v>
      </c>
      <c r="C29" s="33" t="s">
        <v>109</v>
      </c>
      <c r="D29" s="34">
        <v>42991</v>
      </c>
      <c r="E29" s="10">
        <v>48500000</v>
      </c>
      <c r="F29" s="26" t="s">
        <v>118</v>
      </c>
      <c r="G29" s="25" t="s">
        <v>72</v>
      </c>
      <c r="H29" s="31" t="s">
        <v>122</v>
      </c>
    </row>
    <row r="30" spans="1:8" ht="30" customHeight="1" x14ac:dyDescent="0.3">
      <c r="A30" s="40"/>
      <c r="B30" s="30" t="s">
        <v>24</v>
      </c>
      <c r="C30" s="33" t="s">
        <v>111</v>
      </c>
      <c r="D30" s="34">
        <v>42999</v>
      </c>
      <c r="E30" s="10">
        <v>8800000</v>
      </c>
      <c r="F30" s="26" t="s">
        <v>119</v>
      </c>
      <c r="G30" s="25" t="s">
        <v>71</v>
      </c>
      <c r="H30" s="31" t="s">
        <v>23</v>
      </c>
    </row>
    <row r="31" spans="1:8" ht="30" customHeight="1" x14ac:dyDescent="0.3">
      <c r="A31" s="40"/>
      <c r="B31" s="30" t="s">
        <v>24</v>
      </c>
      <c r="C31" s="33" t="s">
        <v>112</v>
      </c>
      <c r="D31" s="34">
        <v>42999</v>
      </c>
      <c r="E31" s="10">
        <v>7920000</v>
      </c>
      <c r="F31" s="26" t="s">
        <v>120</v>
      </c>
      <c r="G31" s="25" t="s">
        <v>72</v>
      </c>
      <c r="H31" s="31" t="s">
        <v>23</v>
      </c>
    </row>
    <row r="32" spans="1:8" ht="30" customHeight="1" x14ac:dyDescent="0.3">
      <c r="A32" s="40"/>
      <c r="B32" s="30" t="s">
        <v>24</v>
      </c>
      <c r="C32" s="33" t="s">
        <v>113</v>
      </c>
      <c r="D32" s="34">
        <v>42999</v>
      </c>
      <c r="E32" s="10">
        <v>16500000</v>
      </c>
      <c r="F32" s="26" t="s">
        <v>121</v>
      </c>
      <c r="G32" s="25" t="s">
        <v>70</v>
      </c>
      <c r="H32" s="31" t="s">
        <v>23</v>
      </c>
    </row>
    <row r="33" spans="1:8" s="8" customFormat="1" ht="18" customHeight="1" x14ac:dyDescent="0.3">
      <c r="A33" s="44" t="s">
        <v>4</v>
      </c>
      <c r="B33" s="44"/>
      <c r="C33" s="44"/>
      <c r="D33" s="44"/>
      <c r="E33" s="20">
        <f>SUM(E22:E32)</f>
        <v>151895500</v>
      </c>
      <c r="F33" s="20"/>
      <c r="G33" s="18"/>
      <c r="H33" s="18"/>
    </row>
    <row r="34" spans="1:8" ht="30" customHeight="1" x14ac:dyDescent="0.3">
      <c r="A34" s="39" t="s">
        <v>180</v>
      </c>
      <c r="B34" s="30" t="s">
        <v>24</v>
      </c>
      <c r="C34" s="50" t="s">
        <v>140</v>
      </c>
      <c r="D34" s="51">
        <v>43019</v>
      </c>
      <c r="E34" s="52">
        <v>7554800</v>
      </c>
      <c r="F34" s="55" t="s">
        <v>162</v>
      </c>
      <c r="G34" s="25" t="s">
        <v>70</v>
      </c>
      <c r="H34" s="31" t="s">
        <v>23</v>
      </c>
    </row>
    <row r="35" spans="1:8" ht="30" customHeight="1" x14ac:dyDescent="0.3">
      <c r="A35" s="40"/>
      <c r="B35" s="30" t="s">
        <v>24</v>
      </c>
      <c r="C35" s="56" t="s">
        <v>141</v>
      </c>
      <c r="D35" s="51">
        <v>43026</v>
      </c>
      <c r="E35" s="57">
        <v>19900000</v>
      </c>
      <c r="F35" s="55" t="s">
        <v>163</v>
      </c>
      <c r="G35" s="25" t="s">
        <v>55</v>
      </c>
      <c r="H35" s="31" t="s">
        <v>23</v>
      </c>
    </row>
    <row r="36" spans="1:8" ht="30" customHeight="1" x14ac:dyDescent="0.3">
      <c r="A36" s="40"/>
      <c r="B36" s="30" t="s">
        <v>24</v>
      </c>
      <c r="C36" s="50" t="s">
        <v>142</v>
      </c>
      <c r="D36" s="51">
        <v>43026</v>
      </c>
      <c r="E36" s="52">
        <v>6776000</v>
      </c>
      <c r="F36" s="55" t="s">
        <v>18</v>
      </c>
      <c r="G36" s="25" t="s">
        <v>71</v>
      </c>
      <c r="H36" s="31" t="s">
        <v>23</v>
      </c>
    </row>
    <row r="37" spans="1:8" ht="30" customHeight="1" x14ac:dyDescent="0.3">
      <c r="A37" s="40"/>
      <c r="B37" s="30" t="s">
        <v>24</v>
      </c>
      <c r="C37" s="50" t="s">
        <v>143</v>
      </c>
      <c r="D37" s="51">
        <v>43032</v>
      </c>
      <c r="E37" s="52">
        <v>7975000</v>
      </c>
      <c r="F37" s="55" t="s">
        <v>164</v>
      </c>
      <c r="G37" s="25" t="s">
        <v>71</v>
      </c>
      <c r="H37" s="31" t="s">
        <v>23</v>
      </c>
    </row>
    <row r="38" spans="1:8" ht="30" customHeight="1" x14ac:dyDescent="0.3">
      <c r="A38" s="40"/>
      <c r="B38" s="30" t="s">
        <v>24</v>
      </c>
      <c r="C38" s="50" t="s">
        <v>144</v>
      </c>
      <c r="D38" s="51">
        <v>43033</v>
      </c>
      <c r="E38" s="52">
        <v>19800000</v>
      </c>
      <c r="F38" s="55" t="s">
        <v>165</v>
      </c>
      <c r="G38" s="25" t="s">
        <v>176</v>
      </c>
      <c r="H38" s="31" t="s">
        <v>23</v>
      </c>
    </row>
    <row r="39" spans="1:8" ht="30" customHeight="1" x14ac:dyDescent="0.3">
      <c r="A39" s="40"/>
      <c r="B39" s="30" t="s">
        <v>24</v>
      </c>
      <c r="C39" s="50" t="s">
        <v>145</v>
      </c>
      <c r="D39" s="51">
        <v>43033</v>
      </c>
      <c r="E39" s="52">
        <v>19780000</v>
      </c>
      <c r="F39" s="55" t="s">
        <v>166</v>
      </c>
      <c r="G39" s="25" t="s">
        <v>176</v>
      </c>
      <c r="H39" s="31" t="s">
        <v>23</v>
      </c>
    </row>
    <row r="40" spans="1:8" ht="30" customHeight="1" x14ac:dyDescent="0.3">
      <c r="A40" s="40"/>
      <c r="B40" s="30" t="s">
        <v>24</v>
      </c>
      <c r="C40" s="50" t="s">
        <v>146</v>
      </c>
      <c r="D40" s="51">
        <v>43035</v>
      </c>
      <c r="E40" s="52">
        <v>6776000</v>
      </c>
      <c r="F40" s="55" t="s">
        <v>18</v>
      </c>
      <c r="G40" s="25" t="s">
        <v>71</v>
      </c>
      <c r="H40" s="31" t="s">
        <v>23</v>
      </c>
    </row>
    <row r="41" spans="1:8" ht="30" customHeight="1" x14ac:dyDescent="0.3">
      <c r="A41" s="40"/>
      <c r="B41" s="30" t="s">
        <v>24</v>
      </c>
      <c r="C41" s="50" t="s">
        <v>147</v>
      </c>
      <c r="D41" s="51">
        <v>43035</v>
      </c>
      <c r="E41" s="52">
        <v>11000000</v>
      </c>
      <c r="F41" s="55" t="s">
        <v>167</v>
      </c>
      <c r="G41" s="25" t="s">
        <v>177</v>
      </c>
      <c r="H41" s="31" t="s">
        <v>23</v>
      </c>
    </row>
    <row r="42" spans="1:8" ht="30" customHeight="1" x14ac:dyDescent="0.3">
      <c r="A42" s="40"/>
      <c r="B42" s="30" t="s">
        <v>24</v>
      </c>
      <c r="C42" s="50" t="s">
        <v>148</v>
      </c>
      <c r="D42" s="51">
        <v>43039</v>
      </c>
      <c r="E42" s="52">
        <v>11000000</v>
      </c>
      <c r="F42" s="55" t="s">
        <v>168</v>
      </c>
      <c r="G42" s="25" t="s">
        <v>71</v>
      </c>
      <c r="H42" s="31" t="s">
        <v>23</v>
      </c>
    </row>
    <row r="43" spans="1:8" ht="30" customHeight="1" x14ac:dyDescent="0.3">
      <c r="A43" s="40"/>
      <c r="B43" s="30" t="s">
        <v>24</v>
      </c>
      <c r="C43" s="50" t="s">
        <v>149</v>
      </c>
      <c r="D43" s="51">
        <v>43039</v>
      </c>
      <c r="E43" s="52">
        <v>20911000</v>
      </c>
      <c r="F43" s="55" t="s">
        <v>18</v>
      </c>
      <c r="G43" s="25" t="s">
        <v>71</v>
      </c>
      <c r="H43" s="31" t="s">
        <v>122</v>
      </c>
    </row>
    <row r="44" spans="1:8" ht="30" customHeight="1" x14ac:dyDescent="0.3">
      <c r="A44" s="40"/>
      <c r="B44" s="30" t="s">
        <v>24</v>
      </c>
      <c r="C44" s="50" t="s">
        <v>150</v>
      </c>
      <c r="D44" s="51">
        <v>43039</v>
      </c>
      <c r="E44" s="52">
        <v>19000000</v>
      </c>
      <c r="F44" s="55" t="s">
        <v>169</v>
      </c>
      <c r="G44" s="25" t="s">
        <v>71</v>
      </c>
      <c r="H44" s="31" t="s">
        <v>23</v>
      </c>
    </row>
    <row r="45" spans="1:8" ht="30" customHeight="1" x14ac:dyDescent="0.3">
      <c r="A45" s="40"/>
      <c r="B45" s="30" t="s">
        <v>24</v>
      </c>
      <c r="C45" s="50" t="s">
        <v>151</v>
      </c>
      <c r="D45" s="51">
        <v>43048</v>
      </c>
      <c r="E45" s="52">
        <v>6050000</v>
      </c>
      <c r="F45" s="55" t="s">
        <v>67</v>
      </c>
      <c r="G45" s="25" t="s">
        <v>70</v>
      </c>
      <c r="H45" s="31" t="s">
        <v>23</v>
      </c>
    </row>
    <row r="46" spans="1:8" ht="30" customHeight="1" x14ac:dyDescent="0.3">
      <c r="A46" s="40"/>
      <c r="B46" s="30" t="s">
        <v>24</v>
      </c>
      <c r="C46" s="50" t="s">
        <v>152</v>
      </c>
      <c r="D46" s="51">
        <v>43054</v>
      </c>
      <c r="E46" s="52">
        <v>15000000</v>
      </c>
      <c r="F46" s="55" t="s">
        <v>163</v>
      </c>
      <c r="G46" s="25" t="s">
        <v>178</v>
      </c>
      <c r="H46" s="31" t="s">
        <v>23</v>
      </c>
    </row>
    <row r="47" spans="1:8" ht="30" customHeight="1" x14ac:dyDescent="0.3">
      <c r="A47" s="40"/>
      <c r="B47" s="30" t="s">
        <v>24</v>
      </c>
      <c r="C47" s="50" t="s">
        <v>153</v>
      </c>
      <c r="D47" s="51">
        <v>43054</v>
      </c>
      <c r="E47" s="52">
        <v>8840000</v>
      </c>
      <c r="F47" s="55" t="s">
        <v>170</v>
      </c>
      <c r="G47" s="25" t="s">
        <v>179</v>
      </c>
      <c r="H47" s="31" t="s">
        <v>23</v>
      </c>
    </row>
    <row r="48" spans="1:8" ht="30" customHeight="1" x14ac:dyDescent="0.3">
      <c r="A48" s="40"/>
      <c r="B48" s="30" t="s">
        <v>24</v>
      </c>
      <c r="C48" s="50" t="s">
        <v>154</v>
      </c>
      <c r="D48" s="51">
        <v>43054</v>
      </c>
      <c r="E48" s="52">
        <v>5250000</v>
      </c>
      <c r="F48" s="55" t="s">
        <v>93</v>
      </c>
      <c r="G48" s="25" t="s">
        <v>72</v>
      </c>
      <c r="H48" s="31" t="s">
        <v>23</v>
      </c>
    </row>
    <row r="49" spans="1:8" ht="30" customHeight="1" x14ac:dyDescent="0.3">
      <c r="A49" s="40"/>
      <c r="B49" s="30" t="s">
        <v>24</v>
      </c>
      <c r="C49" s="50" t="s">
        <v>155</v>
      </c>
      <c r="D49" s="51">
        <v>43068</v>
      </c>
      <c r="E49" s="52">
        <v>7000000</v>
      </c>
      <c r="F49" s="55" t="s">
        <v>90</v>
      </c>
      <c r="G49" s="25" t="s">
        <v>72</v>
      </c>
      <c r="H49" s="31" t="s">
        <v>23</v>
      </c>
    </row>
    <row r="50" spans="1:8" ht="30" customHeight="1" x14ac:dyDescent="0.3">
      <c r="A50" s="40"/>
      <c r="B50" s="30" t="s">
        <v>24</v>
      </c>
      <c r="C50" s="50" t="s">
        <v>156</v>
      </c>
      <c r="D50" s="51">
        <v>43074</v>
      </c>
      <c r="E50" s="53">
        <v>7700000</v>
      </c>
      <c r="F50" s="55" t="s">
        <v>119</v>
      </c>
      <c r="G50" s="25" t="s">
        <v>71</v>
      </c>
      <c r="H50" s="31" t="s">
        <v>23</v>
      </c>
    </row>
    <row r="51" spans="1:8" ht="30" customHeight="1" x14ac:dyDescent="0.3">
      <c r="A51" s="40"/>
      <c r="B51" s="30" t="s">
        <v>24</v>
      </c>
      <c r="C51" s="50" t="s">
        <v>157</v>
      </c>
      <c r="D51" s="51">
        <v>43075</v>
      </c>
      <c r="E51" s="52">
        <v>14850000</v>
      </c>
      <c r="F51" s="55" t="s">
        <v>171</v>
      </c>
      <c r="G51" s="25" t="s">
        <v>179</v>
      </c>
      <c r="H51" s="31" t="s">
        <v>23</v>
      </c>
    </row>
    <row r="52" spans="1:8" ht="30" customHeight="1" x14ac:dyDescent="0.3">
      <c r="A52" s="40"/>
      <c r="B52" s="30" t="s">
        <v>24</v>
      </c>
      <c r="C52" s="50" t="s">
        <v>158</v>
      </c>
      <c r="D52" s="51">
        <v>43076</v>
      </c>
      <c r="E52" s="52">
        <v>10340000</v>
      </c>
      <c r="F52" s="55" t="s">
        <v>172</v>
      </c>
      <c r="G52" s="25" t="s">
        <v>72</v>
      </c>
      <c r="H52" s="31" t="s">
        <v>23</v>
      </c>
    </row>
    <row r="53" spans="1:8" ht="30" customHeight="1" x14ac:dyDescent="0.3">
      <c r="A53" s="40"/>
      <c r="B53" s="30" t="s">
        <v>24</v>
      </c>
      <c r="C53" s="50" t="s">
        <v>159</v>
      </c>
      <c r="D53" s="51">
        <v>43076</v>
      </c>
      <c r="E53" s="52">
        <v>8470000</v>
      </c>
      <c r="F53" s="55" t="s">
        <v>173</v>
      </c>
      <c r="G53" s="25" t="s">
        <v>70</v>
      </c>
      <c r="H53" s="31" t="s">
        <v>23</v>
      </c>
    </row>
    <row r="54" spans="1:8" ht="30" customHeight="1" x14ac:dyDescent="0.3">
      <c r="A54" s="40"/>
      <c r="B54" s="30" t="s">
        <v>24</v>
      </c>
      <c r="C54" s="50" t="s">
        <v>160</v>
      </c>
      <c r="D54" s="51">
        <v>43082</v>
      </c>
      <c r="E54" s="52">
        <v>19000000</v>
      </c>
      <c r="F54" s="55" t="s">
        <v>174</v>
      </c>
      <c r="G54" s="25" t="s">
        <v>72</v>
      </c>
      <c r="H54" s="31" t="s">
        <v>23</v>
      </c>
    </row>
    <row r="55" spans="1:8" ht="30" customHeight="1" x14ac:dyDescent="0.3">
      <c r="A55" s="49"/>
      <c r="B55" s="30" t="s">
        <v>24</v>
      </c>
      <c r="C55" s="50" t="s">
        <v>161</v>
      </c>
      <c r="D55" s="51">
        <v>43091</v>
      </c>
      <c r="E55" s="52">
        <v>6755000</v>
      </c>
      <c r="F55" s="55" t="s">
        <v>175</v>
      </c>
      <c r="G55" s="25" t="s">
        <v>55</v>
      </c>
      <c r="H55" s="31" t="s">
        <v>23</v>
      </c>
    </row>
    <row r="56" spans="1:8" s="8" customFormat="1" ht="18" customHeight="1" x14ac:dyDescent="0.3">
      <c r="A56" s="44" t="s">
        <v>5</v>
      </c>
      <c r="B56" s="44"/>
      <c r="C56" s="44"/>
      <c r="D56" s="44"/>
      <c r="E56" s="19">
        <f>SUM(E34:E55)</f>
        <v>259727800</v>
      </c>
      <c r="F56" s="19"/>
      <c r="G56" s="18"/>
      <c r="H56" s="18"/>
    </row>
    <row r="57" spans="1:8" s="8" customFormat="1" ht="24.75" customHeight="1" x14ac:dyDescent="0.3">
      <c r="A57" s="48" t="s">
        <v>6</v>
      </c>
      <c r="B57" s="48"/>
      <c r="C57" s="48"/>
      <c r="D57" s="48"/>
      <c r="E57" s="21">
        <f>E13+E21+E33+E56</f>
        <v>567613300</v>
      </c>
      <c r="F57" s="22"/>
      <c r="G57" s="16"/>
      <c r="H57" s="16"/>
    </row>
  </sheetData>
  <mergeCells count="9">
    <mergeCell ref="A56:D56"/>
    <mergeCell ref="A57:D57"/>
    <mergeCell ref="A14:A20"/>
    <mergeCell ref="A22:A32"/>
    <mergeCell ref="A4:A12"/>
    <mergeCell ref="A13:D13"/>
    <mergeCell ref="A21:D21"/>
    <mergeCell ref="A33:D33"/>
    <mergeCell ref="A34:A5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D21" sqref="D21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 x14ac:dyDescent="0.3">
      <c r="A1" s="13" t="s">
        <v>35</v>
      </c>
      <c r="B1" s="12"/>
      <c r="D1" s="7" t="s">
        <v>34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37" t="s">
        <v>28</v>
      </c>
      <c r="B4" s="30"/>
      <c r="C4" s="26"/>
      <c r="D4" s="27"/>
      <c r="E4" s="28"/>
      <c r="F4" s="26"/>
      <c r="G4" s="25"/>
      <c r="H4" s="31"/>
    </row>
    <row r="5" spans="1:8" s="8" customFormat="1" ht="18" customHeight="1" x14ac:dyDescent="0.3">
      <c r="A5" s="45" t="s">
        <v>2</v>
      </c>
      <c r="B5" s="46"/>
      <c r="C5" s="46"/>
      <c r="D5" s="47"/>
      <c r="E5" s="20">
        <f>SUM(E4:E4)</f>
        <v>0</v>
      </c>
      <c r="F5" s="23"/>
      <c r="G5" s="18"/>
      <c r="H5" s="18"/>
    </row>
    <row r="6" spans="1:8" ht="30" customHeight="1" x14ac:dyDescent="0.3">
      <c r="A6" s="39" t="s">
        <v>29</v>
      </c>
      <c r="B6" s="30" t="s">
        <v>99</v>
      </c>
      <c r="C6" s="33" t="s">
        <v>80</v>
      </c>
      <c r="D6" s="34">
        <v>42853</v>
      </c>
      <c r="E6" s="32">
        <v>6300000</v>
      </c>
      <c r="F6" s="35" t="s">
        <v>78</v>
      </c>
      <c r="G6" s="25" t="s">
        <v>82</v>
      </c>
      <c r="H6" s="29" t="s">
        <v>23</v>
      </c>
    </row>
    <row r="7" spans="1:8" ht="30" customHeight="1" x14ac:dyDescent="0.3">
      <c r="A7" s="49"/>
      <c r="B7" s="30" t="s">
        <v>99</v>
      </c>
      <c r="C7" s="33" t="s">
        <v>81</v>
      </c>
      <c r="D7" s="34">
        <v>42877</v>
      </c>
      <c r="E7" s="32">
        <v>7575700</v>
      </c>
      <c r="F7" s="35" t="s">
        <v>79</v>
      </c>
      <c r="G7" s="25" t="s">
        <v>77</v>
      </c>
      <c r="H7" s="29" t="s">
        <v>23</v>
      </c>
    </row>
    <row r="8" spans="1:8" s="8" customFormat="1" ht="18" customHeight="1" x14ac:dyDescent="0.3">
      <c r="A8" s="44" t="s">
        <v>3</v>
      </c>
      <c r="B8" s="44"/>
      <c r="C8" s="44"/>
      <c r="D8" s="44"/>
      <c r="E8" s="9">
        <f>SUM(E6:E7)</f>
        <v>13875700</v>
      </c>
      <c r="F8" s="9"/>
      <c r="G8" s="18"/>
      <c r="H8" s="18"/>
    </row>
    <row r="9" spans="1:8" ht="30" customHeight="1" x14ac:dyDescent="0.3">
      <c r="A9" s="17" t="s">
        <v>31</v>
      </c>
      <c r="B9" s="25"/>
      <c r="C9" s="33"/>
      <c r="D9" s="34"/>
      <c r="E9" s="10"/>
      <c r="F9" s="35"/>
      <c r="G9" s="25"/>
      <c r="H9" s="25"/>
    </row>
    <row r="10" spans="1:8" s="8" customFormat="1" ht="18" customHeight="1" x14ac:dyDescent="0.3">
      <c r="A10" s="44" t="s">
        <v>4</v>
      </c>
      <c r="B10" s="44"/>
      <c r="C10" s="44"/>
      <c r="D10" s="44"/>
      <c r="E10" s="20">
        <f>SUM(E9:E9)</f>
        <v>0</v>
      </c>
      <c r="F10" s="20"/>
      <c r="G10" s="18"/>
      <c r="H10" s="18"/>
    </row>
    <row r="11" spans="1:8" ht="30" customHeight="1" x14ac:dyDescent="0.3">
      <c r="A11" s="40" t="s">
        <v>30</v>
      </c>
      <c r="B11" s="25"/>
      <c r="C11" s="50" t="s">
        <v>181</v>
      </c>
      <c r="D11" s="51">
        <v>43039</v>
      </c>
      <c r="E11" s="52">
        <v>5500000</v>
      </c>
      <c r="F11" s="55" t="s">
        <v>182</v>
      </c>
      <c r="G11" s="25" t="s">
        <v>77</v>
      </c>
      <c r="H11" s="29" t="s">
        <v>23</v>
      </c>
    </row>
    <row r="12" spans="1:8" ht="30" customHeight="1" x14ac:dyDescent="0.3">
      <c r="A12" s="40"/>
      <c r="B12" s="25"/>
      <c r="C12" s="33"/>
      <c r="D12" s="34"/>
      <c r="E12" s="10"/>
      <c r="F12" s="35"/>
      <c r="G12" s="25"/>
      <c r="H12" s="25"/>
    </row>
    <row r="13" spans="1:8" s="8" customFormat="1" ht="18" customHeight="1" x14ac:dyDescent="0.3">
      <c r="A13" s="44" t="s">
        <v>5</v>
      </c>
      <c r="B13" s="44"/>
      <c r="C13" s="44"/>
      <c r="D13" s="44"/>
      <c r="E13" s="19">
        <f>SUM(E11:E12)</f>
        <v>5500000</v>
      </c>
      <c r="F13" s="19"/>
      <c r="G13" s="18"/>
      <c r="H13" s="18"/>
    </row>
    <row r="14" spans="1:8" s="8" customFormat="1" ht="24.75" customHeight="1" x14ac:dyDescent="0.3">
      <c r="A14" s="48" t="s">
        <v>6</v>
      </c>
      <c r="B14" s="48"/>
      <c r="C14" s="48"/>
      <c r="D14" s="48"/>
      <c r="E14" s="38">
        <f>E8+E10+E13</f>
        <v>19375700</v>
      </c>
      <c r="F14" s="22"/>
      <c r="G14" s="16"/>
      <c r="H14" s="16"/>
    </row>
  </sheetData>
  <mergeCells count="7">
    <mergeCell ref="A5:D5"/>
    <mergeCell ref="A11:A12"/>
    <mergeCell ref="A13:D13"/>
    <mergeCell ref="A14:D14"/>
    <mergeCell ref="A6:A7"/>
    <mergeCell ref="A8:D8"/>
    <mergeCell ref="A10:D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2019-09-20T06:39:27Z</dcterms:modified>
</cp:coreProperties>
</file>