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. 2023년 경영지원팀\10. 계약현황\사전정보공개\대가지급 현황\"/>
    </mc:Choice>
  </mc:AlternateContent>
  <xr:revisionPtr revIDLastSave="0" documentId="8_{91650035-9792-417F-ADB1-90BE5ECD5B72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물품" sheetId="1" r:id="rId1"/>
    <sheet name="용역" sheetId="2" r:id="rId2"/>
    <sheet name="공사" sheetId="3" r:id="rId3"/>
  </sheets>
  <calcPr calcId="191029"/>
</workbook>
</file>

<file path=xl/calcChain.xml><?xml version="1.0" encoding="utf-8"?>
<calcChain xmlns="http://schemas.openxmlformats.org/spreadsheetml/2006/main">
  <c r="G22" i="1" l="1"/>
  <c r="F22" i="1"/>
  <c r="G29" i="2" l="1"/>
  <c r="F29" i="2"/>
  <c r="G14" i="1"/>
  <c r="F14" i="1"/>
  <c r="G20" i="2" l="1"/>
  <c r="F20" i="2"/>
  <c r="G11" i="3" l="1"/>
  <c r="F11" i="3"/>
  <c r="G45" i="2"/>
  <c r="F45" i="2"/>
  <c r="G9" i="3" l="1"/>
  <c r="F9" i="3"/>
  <c r="G7" i="3" l="1"/>
  <c r="F7" i="3"/>
  <c r="G9" i="1"/>
  <c r="F9" i="1"/>
  <c r="G5" i="3" l="1"/>
  <c r="F5" i="3"/>
  <c r="F12" i="3" l="1"/>
  <c r="G12" i="3"/>
  <c r="G8" i="2" l="1"/>
  <c r="F8" i="2"/>
  <c r="G7" i="1"/>
  <c r="F7" i="1"/>
  <c r="G46" i="2" l="1"/>
  <c r="F46" i="2"/>
  <c r="G23" i="1"/>
  <c r="F23" i="1"/>
</calcChain>
</file>

<file path=xl/sharedStrings.xml><?xml version="1.0" encoding="utf-8"?>
<sst xmlns="http://schemas.openxmlformats.org/spreadsheetml/2006/main" count="162" uniqueCount="87">
  <si>
    <t>분기</t>
    <phoneticPr fontId="2" type="noConversion"/>
  </si>
  <si>
    <t>구분</t>
    <phoneticPr fontId="2" type="noConversion"/>
  </si>
  <si>
    <t>1분기 소계</t>
    <phoneticPr fontId="2" type="noConversion"/>
  </si>
  <si>
    <t>2분기 소계</t>
    <phoneticPr fontId="2" type="noConversion"/>
  </si>
  <si>
    <t>3분기 소계</t>
    <phoneticPr fontId="2" type="noConversion"/>
  </si>
  <si>
    <t>4분기 소계</t>
    <phoneticPr fontId="2" type="noConversion"/>
  </si>
  <si>
    <t>총계</t>
    <phoneticPr fontId="2" type="noConversion"/>
  </si>
  <si>
    <t>계약명</t>
    <phoneticPr fontId="2" type="noConversion"/>
  </si>
  <si>
    <t>계약기간</t>
    <phoneticPr fontId="2" type="noConversion"/>
  </si>
  <si>
    <t>계약금액(원)</t>
    <phoneticPr fontId="2" type="noConversion"/>
  </si>
  <si>
    <t>지급금액</t>
    <phoneticPr fontId="2" type="noConversion"/>
  </si>
  <si>
    <t>종료일</t>
    <phoneticPr fontId="2" type="noConversion"/>
  </si>
  <si>
    <t>(물품)</t>
    <phoneticPr fontId="2" type="noConversion"/>
  </si>
  <si>
    <t>(용역)</t>
    <phoneticPr fontId="2" type="noConversion"/>
  </si>
  <si>
    <t>(공사)</t>
    <phoneticPr fontId="2" type="noConversion"/>
  </si>
  <si>
    <t>물품</t>
    <phoneticPr fontId="12" type="noConversion"/>
  </si>
  <si>
    <t>-</t>
    <phoneticPr fontId="2" type="noConversion"/>
  </si>
  <si>
    <t>용역</t>
    <phoneticPr fontId="12" type="noConversion"/>
  </si>
  <si>
    <t>1분기</t>
    <phoneticPr fontId="2" type="noConversion"/>
  </si>
  <si>
    <t>2022년 한국영상자료원 물품 대가지급현황</t>
    <phoneticPr fontId="2" type="noConversion"/>
  </si>
  <si>
    <t xml:space="preserve">중성스틸 보존상자 구입 계약 </t>
    <phoneticPr fontId="2" type="noConversion"/>
  </si>
  <si>
    <t xml:space="preserve">2022년 필름 초산화방지약품 구입 계약 </t>
    <phoneticPr fontId="2" type="noConversion"/>
  </si>
  <si>
    <t xml:space="preserve"> 2022년 디지털 영상자료 아카이빙용 LTO 테이프 구입 계약  </t>
    <phoneticPr fontId="2" type="noConversion"/>
  </si>
  <si>
    <t xml:space="preserve">2021년도 회계감사 실시 및 경영평가 계량지표 확인서 발급 계약 </t>
    <phoneticPr fontId="2" type="noConversion"/>
  </si>
  <si>
    <t xml:space="preserve">2021년도 한국영상자료원 지원사업 정산 관련 회계검사 계약 </t>
    <phoneticPr fontId="2" type="noConversion"/>
  </si>
  <si>
    <t xml:space="preserve">재팬파운데이션 무비페스티벌 한글자막 제작 및 운용 계약 </t>
    <phoneticPr fontId="2" type="noConversion"/>
  </si>
  <si>
    <t xml:space="preserve">한국영화박물관 기획전시Ⅰ 전시설계 및 전시콘텐츠 제작 용역 계약 </t>
    <phoneticPr fontId="2" type="noConversion"/>
  </si>
  <si>
    <t>2022년 한국영상자료원 용역 대가지급현황</t>
    <phoneticPr fontId="2" type="noConversion"/>
  </si>
  <si>
    <t>2022년 한국영상자료원 공사 대가지급현황</t>
    <phoneticPr fontId="2" type="noConversion"/>
  </si>
  <si>
    <t xml:space="preserve">파주보존센터 현상약품 구입 계약  </t>
  </si>
  <si>
    <t>2분기</t>
    <phoneticPr fontId="2" type="noConversion"/>
  </si>
  <si>
    <t>1분기</t>
    <phoneticPr fontId="2" type="noConversion"/>
  </si>
  <si>
    <t xml:space="preserve">프랑스·영국 소재 한국관련 영상물 조사연구 용역 계약 </t>
    <phoneticPr fontId="2" type="noConversion"/>
  </si>
  <si>
    <t xml:space="preserve">영상자료 분류 정리 및 목록화 용역 계약 </t>
    <phoneticPr fontId="2" type="noConversion"/>
  </si>
  <si>
    <t xml:space="preserve"> 주요 기증자료 컬렉션 DB구축 용역 계약  </t>
    <phoneticPr fontId="2" type="noConversion"/>
  </si>
  <si>
    <t xml:space="preserve">2022년 영상도서관 정기간행물 목차정보 DB구축 용역 계약 </t>
    <phoneticPr fontId="2" type="noConversion"/>
  </si>
  <si>
    <t xml:space="preserve"> 『위대한 유산: 태흥영화 1984-2004』 도서 제작 및 위탁판매 계약  </t>
    <phoneticPr fontId="2" type="noConversion"/>
  </si>
  <si>
    <t xml:space="preserve">인터뷰 자료 활용을 위한 녹취 용역 용역 계약 </t>
    <phoneticPr fontId="2" type="noConversion"/>
  </si>
  <si>
    <t xml:space="preserve">수집자료 분류 정리 및 목록화 용역 계약 </t>
    <phoneticPr fontId="2" type="noConversion"/>
  </si>
  <si>
    <t xml:space="preserve"> KOFA컬렉션 온라인 서비스 목적 보유자료 디지털화(스캔) 용역 계약  </t>
    <phoneticPr fontId="2" type="noConversion"/>
  </si>
  <si>
    <t xml:space="preserve">  영화인 인터뷰 촬영본 비디오 디지털화 용역 계약  </t>
    <phoneticPr fontId="2" type="noConversion"/>
  </si>
  <si>
    <t xml:space="preserve">찾아가는 영화관 홍보물 등 제작 계약 </t>
    <phoneticPr fontId="2" type="noConversion"/>
  </si>
  <si>
    <t xml:space="preserve">파주보존센터 수세수 재이용 시스템 보완 및 MEMBRANE 필터 교체계약 </t>
    <phoneticPr fontId="2" type="noConversion"/>
  </si>
  <si>
    <t>용역</t>
    <phoneticPr fontId="2" type="noConversion"/>
  </si>
  <si>
    <t>2분기</t>
    <phoneticPr fontId="2" type="noConversion"/>
  </si>
  <si>
    <t xml:space="preserve">  웹기안기 서버 구입 계약  </t>
    <phoneticPr fontId="2" type="noConversion"/>
  </si>
  <si>
    <t xml:space="preserve">2022년 필름 보존캔 제작 계약 </t>
    <phoneticPr fontId="2" type="noConversion"/>
  </si>
  <si>
    <t xml:space="preserve">찾아가는 영화관 행사용 음향장비 구입 계약 </t>
    <phoneticPr fontId="2" type="noConversion"/>
  </si>
  <si>
    <t xml:space="preserve">탈산시스템 운영 용품(탈산용액) 구입 계약 </t>
    <phoneticPr fontId="2" type="noConversion"/>
  </si>
  <si>
    <t>3분기</t>
    <phoneticPr fontId="2" type="noConversion"/>
  </si>
  <si>
    <t xml:space="preserve">시네마테크KOFA ‘발굴, 복원 그리고 재창조’ 한글자막 제작 및 운용 계약 </t>
    <phoneticPr fontId="2" type="noConversion"/>
  </si>
  <si>
    <t xml:space="preserve">한국영상자료원 전략체계 개선을 위한 자문 용역 계약 </t>
    <phoneticPr fontId="2" type="noConversion"/>
  </si>
  <si>
    <t xml:space="preserve">&lt;노스페라투 - 현絃의 그림자&gt; 음향/조명장비 운용 계약 </t>
    <phoneticPr fontId="2" type="noConversion"/>
  </si>
  <si>
    <t xml:space="preserve">발굴,복원 그리고 재창조–극장전 &lt;버텨내고 존재하기&gt; 공연 계약  </t>
    <phoneticPr fontId="2" type="noConversion"/>
  </si>
  <si>
    <t xml:space="preserve">한국영화박물관 기획전시Ⅱ 인터뷰 영상 제작 용역 계약 </t>
    <phoneticPr fontId="2" type="noConversion"/>
  </si>
  <si>
    <t xml:space="preserve">1950년대 SF 몬스터 특별전 한글자막 제작 및 운용 계약  </t>
    <phoneticPr fontId="2" type="noConversion"/>
  </si>
  <si>
    <t xml:space="preserve">애니메이션 복원작 홍보물 제작 계약 </t>
    <phoneticPr fontId="2" type="noConversion"/>
  </si>
  <si>
    <t xml:space="preserve">2022년 우수영상물 다국어자막 DVD 해설책자 번역 및 감수 계약 </t>
    <phoneticPr fontId="2" type="noConversion"/>
  </si>
  <si>
    <t>용역</t>
    <phoneticPr fontId="2" type="noConversion"/>
  </si>
  <si>
    <t xml:space="preserve">상암 보존고 LED등 교체 공사 </t>
  </si>
  <si>
    <t>3분기</t>
    <phoneticPr fontId="2" type="noConversion"/>
  </si>
  <si>
    <t>공사</t>
    <phoneticPr fontId="2" type="noConversion"/>
  </si>
  <si>
    <t>물품</t>
    <phoneticPr fontId="2" type="noConversion"/>
  </si>
  <si>
    <t>2022년 필름 보존캔 2차 제작</t>
    <phoneticPr fontId="2" type="noConversion"/>
  </si>
  <si>
    <t xml:space="preserve">  찾아가는 영화관 야외 행사용 스피커 구입 계약  </t>
    <phoneticPr fontId="2" type="noConversion"/>
  </si>
  <si>
    <t xml:space="preserve">DB암호화 소프트웨어(솔루션) 구입 계약 </t>
    <phoneticPr fontId="2" type="noConversion"/>
  </si>
  <si>
    <t xml:space="preserve"> 필름보존관리용품(필름코어) 구입 계약  </t>
    <phoneticPr fontId="2" type="noConversion"/>
  </si>
  <si>
    <t xml:space="preserve">2022년 디지털 영상자료 아카이빙용 LTO-9테이프 구입 계약 </t>
    <phoneticPr fontId="2" type="noConversion"/>
  </si>
  <si>
    <t xml:space="preserve">미디어 자산관리 시스템 관제용 장비 구입 계약 </t>
    <phoneticPr fontId="2" type="noConversion"/>
  </si>
  <si>
    <t xml:space="preserve">파주보존센터 현상약품(CD-3) 구입 계약 </t>
    <phoneticPr fontId="2" type="noConversion"/>
  </si>
  <si>
    <t>4분기</t>
    <phoneticPr fontId="2" type="noConversion"/>
  </si>
  <si>
    <t xml:space="preserve"> &lt;임신한 나무와 도깨비&gt; 예술융복합공연 기획/운영 계약  </t>
    <phoneticPr fontId="2" type="noConversion"/>
  </si>
  <si>
    <t xml:space="preserve">한국영화박물관 기획전시실 데코타일 교체 계약 </t>
    <phoneticPr fontId="2" type="noConversion"/>
  </si>
  <si>
    <t xml:space="preserve"> 2022년도 한국영상자료원 컬렉션 온라인 전시물 제작 및 가공 용역 계약  </t>
    <phoneticPr fontId="2" type="noConversion"/>
  </si>
  <si>
    <t xml:space="preserve">2022년 영상도서관 정기 실사 및 정리 용역 계약 </t>
    <phoneticPr fontId="2" type="noConversion"/>
  </si>
  <si>
    <t xml:space="preserve">2022년 구입/기증자료 정리 및 DB구축 용역 계약 </t>
    <phoneticPr fontId="2" type="noConversion"/>
  </si>
  <si>
    <t xml:space="preserve">파주보존센터 수세수재이용실 역삼투 시스템 보완 계약 </t>
    <phoneticPr fontId="2" type="noConversion"/>
  </si>
  <si>
    <t xml:space="preserve">2022년 우수영상물 다국어자막 DVD 해설책자 제작 계약 </t>
    <phoneticPr fontId="2" type="noConversion"/>
  </si>
  <si>
    <t xml:space="preserve">복원 셀 애니메이션 홍보 영상물 제작 계약 </t>
    <phoneticPr fontId="2" type="noConversion"/>
  </si>
  <si>
    <t xml:space="preserve">기관홈페이지 기능 추가 및 개선 계약 </t>
    <phoneticPr fontId="2" type="noConversion"/>
  </si>
  <si>
    <t xml:space="preserve">프랑스 소재 한국관련 영상물 심화 조사연구 용역 계약 </t>
    <phoneticPr fontId="2" type="noConversion"/>
  </si>
  <si>
    <t xml:space="preserve">파주보존센터 화면복원실 복원장비 수선 계약 </t>
    <phoneticPr fontId="2" type="noConversion"/>
  </si>
  <si>
    <t xml:space="preserve">온라인 도서 콘텐츠『한국영화, 열정을 말하다(가제)』 제작 계약 </t>
    <phoneticPr fontId="2" type="noConversion"/>
  </si>
  <si>
    <t xml:space="preserve">극장전 &lt;버텨내고 존재하기&gt; 공연 계약  </t>
    <phoneticPr fontId="2" type="noConversion"/>
  </si>
  <si>
    <t xml:space="preserve">사무 업무용 전산기기 구입 계약  </t>
    <phoneticPr fontId="2" type="noConversion"/>
  </si>
  <si>
    <t xml:space="preserve"> 기획전시 &lt;지금 우리 좀비는: 21세기 K-좀비 연대기&gt; 도록 제작 계약  </t>
    <phoneticPr fontId="2" type="noConversion"/>
  </si>
  <si>
    <t>용역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</si>
</sst>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_);[Red]\(0.00\)"/>
  </numFmts>
  <fonts count="1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name val="돋움"/>
      <family val="3"/>
      <charset val="129"/>
    </font>
    <font>
      <u/>
      <sz val="11"/>
      <color theme="10"/>
      <name val="맑은 고딕"/>
      <family val="3"/>
      <charset val="129"/>
    </font>
    <font>
      <sz val="8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5" borderId="2" applyNumberFormat="0" applyFont="0" applyAlignment="0" applyProtection="0">
      <alignment vertical="center"/>
    </xf>
    <xf numFmtId="41" fontId="10" fillId="0" borderId="0" applyFont="0" applyFill="0" applyBorder="0" applyAlignment="0" applyProtection="0"/>
    <xf numFmtId="0" fontId="10" fillId="0" borderId="0"/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41" fontId="7" fillId="2" borderId="1" xfId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8" fillId="0" borderId="0" xfId="0" applyFont="1" applyBorder="1">
      <alignment vertical="center"/>
    </xf>
    <xf numFmtId="41" fontId="9" fillId="4" borderId="1" xfId="1" applyFont="1" applyFill="1" applyBorder="1" applyAlignment="1">
      <alignment horizontal="right" vertical="center" wrapText="1"/>
    </xf>
    <xf numFmtId="0" fontId="4" fillId="0" borderId="1" xfId="6" applyFont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176" fontId="5" fillId="0" borderId="0" xfId="0" applyNumberFormat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41" fontId="8" fillId="4" borderId="1" xfId="1" applyFont="1" applyFill="1" applyBorder="1" applyAlignment="1">
      <alignment horizontal="center" vertical="center"/>
    </xf>
    <xf numFmtId="41" fontId="8" fillId="4" borderId="1" xfId="1" applyFont="1" applyFill="1" applyBorder="1" applyAlignment="1">
      <alignment horizontal="right" vertical="center"/>
    </xf>
    <xf numFmtId="41" fontId="5" fillId="0" borderId="0" xfId="1" applyFont="1" applyBorder="1" applyAlignment="1">
      <alignment horizontal="center" vertical="center"/>
    </xf>
    <xf numFmtId="41" fontId="4" fillId="0" borderId="0" xfId="1" applyFont="1" applyBorder="1" applyAlignment="1">
      <alignment horizontal="center" vertical="center"/>
    </xf>
    <xf numFmtId="41" fontId="9" fillId="4" borderId="1" xfId="1" applyFont="1" applyFill="1" applyBorder="1" applyAlignment="1">
      <alignment horizontal="center" vertical="center" wrapText="1"/>
    </xf>
    <xf numFmtId="41" fontId="8" fillId="3" borderId="1" xfId="1" applyFont="1" applyFill="1" applyBorder="1" applyAlignment="1">
      <alignment horizontal="center" vertical="center"/>
    </xf>
    <xf numFmtId="41" fontId="8" fillId="4" borderId="1" xfId="0" applyNumberFormat="1" applyFont="1" applyFill="1" applyBorder="1">
      <alignment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 shrinkToFit="1"/>
    </xf>
    <xf numFmtId="41" fontId="4" fillId="0" borderId="1" xfId="4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 shrinkToFit="1"/>
    </xf>
    <xf numFmtId="14" fontId="3" fillId="0" borderId="1" xfId="0" applyNumberFormat="1" applyFont="1" applyFill="1" applyBorder="1" applyAlignment="1">
      <alignment horizontal="center" vertical="center"/>
    </xf>
    <xf numFmtId="41" fontId="3" fillId="0" borderId="1" xfId="4" applyFont="1" applyFill="1" applyBorder="1" applyAlignment="1">
      <alignment vertical="center"/>
    </xf>
    <xf numFmtId="0" fontId="13" fillId="0" borderId="1" xfId="0" applyFont="1" applyFill="1" applyBorder="1" applyAlignment="1">
      <alignment horizontal="left" vertical="center" wrapText="1" shrinkToFit="1"/>
    </xf>
    <xf numFmtId="41" fontId="13" fillId="0" borderId="1" xfId="4" applyFont="1" applyFill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41" fontId="0" fillId="0" borderId="1" xfId="4" applyFont="1" applyBorder="1" applyAlignment="1">
      <alignment vertical="center"/>
    </xf>
    <xf numFmtId="0" fontId="0" fillId="0" borderId="1" xfId="0" applyBorder="1">
      <alignment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41" fontId="3" fillId="0" borderId="4" xfId="4" applyFont="1" applyBorder="1" applyAlignment="1">
      <alignment vertical="center"/>
    </xf>
    <xf numFmtId="14" fontId="4" fillId="0" borderId="0" xfId="1" applyNumberFormat="1" applyFont="1" applyBorder="1" applyAlignment="1">
      <alignment horizontal="center" vertical="center"/>
    </xf>
    <xf numFmtId="0" fontId="13" fillId="0" borderId="1" xfId="0" applyFont="1" applyFill="1" applyBorder="1">
      <alignment vertical="center"/>
    </xf>
    <xf numFmtId="41" fontId="13" fillId="0" borderId="1" xfId="4" applyFont="1" applyFill="1" applyBorder="1" applyAlignment="1">
      <alignment horizontal="left" vertical="center" shrinkToFit="1"/>
    </xf>
    <xf numFmtId="0" fontId="4" fillId="0" borderId="1" xfId="0" applyFont="1" applyFill="1" applyBorder="1">
      <alignment vertical="center"/>
    </xf>
    <xf numFmtId="41" fontId="14" fillId="0" borderId="1" xfId="4" applyFont="1" applyFill="1" applyBorder="1" applyAlignment="1">
      <alignment horizontal="left" vertical="center" shrinkToFit="1"/>
    </xf>
    <xf numFmtId="41" fontId="4" fillId="0" borderId="1" xfId="4" applyFont="1" applyFill="1" applyBorder="1" applyAlignment="1">
      <alignment horizontal="left" vertical="center" shrinkToFit="1"/>
    </xf>
    <xf numFmtId="0" fontId="14" fillId="0" borderId="1" xfId="0" applyFont="1" applyFill="1" applyBorder="1" applyAlignment="1">
      <alignment horizontal="left" vertical="center" wrapText="1" shrinkToFit="1"/>
    </xf>
    <xf numFmtId="14" fontId="14" fillId="0" borderId="1" xfId="0" applyNumberFormat="1" applyFont="1" applyFill="1" applyBorder="1" applyAlignment="1">
      <alignment horizontal="center" vertical="center"/>
    </xf>
    <xf numFmtId="41" fontId="14" fillId="0" borderId="1" xfId="4" applyFont="1" applyFill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41" fontId="3" fillId="0" borderId="1" xfId="4" applyFont="1" applyFill="1" applyBorder="1" applyAlignment="1">
      <alignment horizontal="left" vertical="center" shrinkToFit="1"/>
    </xf>
  </cellXfs>
  <cellStyles count="13">
    <cellStyle name="메모 2" xfId="3" xr:uid="{00000000-0005-0000-0000-000000000000}"/>
    <cellStyle name="메모 2 2" xfId="9" xr:uid="{00000000-0005-0000-0000-000001000000}"/>
    <cellStyle name="백분율 2" xfId="7" xr:uid="{00000000-0005-0000-0000-000002000000}"/>
    <cellStyle name="쉼표 [0]" xfId="1" builtinId="6"/>
    <cellStyle name="쉼표 [0] 2" xfId="4" xr:uid="{00000000-0005-0000-0000-000004000000}"/>
    <cellStyle name="쉼표 [0] 3" xfId="8" xr:uid="{00000000-0005-0000-0000-000005000000}"/>
    <cellStyle name="표준" xfId="0" builtinId="0"/>
    <cellStyle name="표준 2" xfId="5" xr:uid="{00000000-0005-0000-0000-000007000000}"/>
    <cellStyle name="표준 2 2" xfId="6" xr:uid="{00000000-0005-0000-0000-000008000000}"/>
    <cellStyle name="표준 2 3" xfId="10" xr:uid="{00000000-0005-0000-0000-000009000000}"/>
    <cellStyle name="표준 3" xfId="2" xr:uid="{00000000-0005-0000-0000-00000A000000}"/>
    <cellStyle name="표준 3 2" xfId="11" xr:uid="{00000000-0005-0000-0000-00000B000000}"/>
    <cellStyle name="하이퍼링크 2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workbookViewId="0">
      <selection activeCell="G23" sqref="G23"/>
    </sheetView>
  </sheetViews>
  <sheetFormatPr defaultColWidth="9" defaultRowHeight="13.5"/>
  <cols>
    <col min="1" max="2" width="9" style="2"/>
    <col min="3" max="3" width="48.5" style="1" customWidth="1"/>
    <col min="4" max="4" width="11.375" style="2" customWidth="1"/>
    <col min="5" max="5" width="14.625" style="19" bestFit="1" customWidth="1"/>
    <col min="6" max="6" width="19.125" style="15" customWidth="1"/>
    <col min="7" max="7" width="17.375" style="1" customWidth="1"/>
    <col min="8" max="16384" width="9" style="1"/>
  </cols>
  <sheetData>
    <row r="1" spans="1:7" s="4" customFormat="1" ht="26.25">
      <c r="A1" s="13" t="s">
        <v>19</v>
      </c>
      <c r="B1" s="12"/>
      <c r="D1" s="7" t="s">
        <v>12</v>
      </c>
      <c r="E1" s="18"/>
      <c r="F1" s="14"/>
    </row>
    <row r="3" spans="1:7" s="3" customFormat="1" ht="18" customHeight="1">
      <c r="A3" s="5" t="s">
        <v>0</v>
      </c>
      <c r="B3" s="5" t="s">
        <v>1</v>
      </c>
      <c r="C3" s="5" t="s">
        <v>7</v>
      </c>
      <c r="D3" s="5" t="s">
        <v>8</v>
      </c>
      <c r="E3" s="6" t="s">
        <v>11</v>
      </c>
      <c r="F3" s="6" t="s">
        <v>9</v>
      </c>
      <c r="G3" s="11" t="s">
        <v>10</v>
      </c>
    </row>
    <row r="4" spans="1:7" ht="30" customHeight="1">
      <c r="A4" s="54" t="s">
        <v>31</v>
      </c>
      <c r="B4" s="32" t="s">
        <v>15</v>
      </c>
      <c r="C4" s="46" t="s">
        <v>20</v>
      </c>
      <c r="D4" s="35">
        <v>44589</v>
      </c>
      <c r="E4" s="35">
        <v>44617</v>
      </c>
      <c r="F4" s="47">
        <v>5197500</v>
      </c>
      <c r="G4" s="47">
        <v>5197500</v>
      </c>
    </row>
    <row r="5" spans="1:7" ht="30" customHeight="1">
      <c r="A5" s="54"/>
      <c r="B5" s="32" t="s">
        <v>15</v>
      </c>
      <c r="C5" s="37" t="s">
        <v>21</v>
      </c>
      <c r="D5" s="35">
        <v>44600</v>
      </c>
      <c r="E5" s="35">
        <v>44617</v>
      </c>
      <c r="F5" s="38">
        <v>18018000</v>
      </c>
      <c r="G5" s="38">
        <v>18018000</v>
      </c>
    </row>
    <row r="6" spans="1:7" ht="30" customHeight="1">
      <c r="A6" s="54"/>
      <c r="B6" s="32" t="s">
        <v>15</v>
      </c>
      <c r="C6" s="37" t="s">
        <v>22</v>
      </c>
      <c r="D6" s="35">
        <v>44631</v>
      </c>
      <c r="E6" s="35">
        <v>44649</v>
      </c>
      <c r="F6" s="36">
        <v>49170000</v>
      </c>
      <c r="G6" s="36">
        <v>49170000</v>
      </c>
    </row>
    <row r="7" spans="1:7" s="8" customFormat="1" ht="18" customHeight="1">
      <c r="A7" s="56" t="s">
        <v>2</v>
      </c>
      <c r="B7" s="56"/>
      <c r="C7" s="56"/>
      <c r="D7" s="56"/>
      <c r="E7" s="16"/>
      <c r="F7" s="17">
        <f>SUM(F4:F6)</f>
        <v>72385500</v>
      </c>
      <c r="G7" s="22">
        <f>SUM(G4:G6)</f>
        <v>72385500</v>
      </c>
    </row>
    <row r="8" spans="1:7" ht="30" customHeight="1">
      <c r="A8" s="42" t="s">
        <v>30</v>
      </c>
      <c r="B8" s="32" t="s">
        <v>15</v>
      </c>
      <c r="C8" s="34" t="s">
        <v>29</v>
      </c>
      <c r="D8" s="35">
        <v>44662</v>
      </c>
      <c r="E8" s="35">
        <v>44701</v>
      </c>
      <c r="F8" s="36">
        <v>14872000</v>
      </c>
      <c r="G8" s="36">
        <v>14872000</v>
      </c>
    </row>
    <row r="9" spans="1:7" s="8" customFormat="1" ht="18" customHeight="1">
      <c r="A9" s="56" t="s">
        <v>3</v>
      </c>
      <c r="B9" s="56"/>
      <c r="C9" s="56"/>
      <c r="D9" s="56"/>
      <c r="E9" s="20"/>
      <c r="F9" s="9">
        <f>SUM(F8:F8)</f>
        <v>14872000</v>
      </c>
      <c r="G9" s="9">
        <f>SUM(G8:G8)</f>
        <v>14872000</v>
      </c>
    </row>
    <row r="10" spans="1:7" ht="30" customHeight="1">
      <c r="A10" s="57" t="s">
        <v>49</v>
      </c>
      <c r="B10" s="32" t="s">
        <v>15</v>
      </c>
      <c r="C10" s="34" t="s">
        <v>45</v>
      </c>
      <c r="D10" s="35">
        <v>44712</v>
      </c>
      <c r="E10" s="35">
        <v>44823</v>
      </c>
      <c r="F10" s="36">
        <v>18900000</v>
      </c>
      <c r="G10" s="36">
        <v>18900000</v>
      </c>
    </row>
    <row r="11" spans="1:7" ht="30" customHeight="1">
      <c r="A11" s="54"/>
      <c r="B11" s="32" t="s">
        <v>15</v>
      </c>
      <c r="C11" s="34" t="s">
        <v>46</v>
      </c>
      <c r="D11" s="35">
        <v>44749</v>
      </c>
      <c r="E11" s="35">
        <v>44785</v>
      </c>
      <c r="F11" s="36">
        <v>17820000</v>
      </c>
      <c r="G11" s="36">
        <v>17820000</v>
      </c>
    </row>
    <row r="12" spans="1:7" ht="30" customHeight="1">
      <c r="A12" s="54"/>
      <c r="B12" s="32" t="s">
        <v>15</v>
      </c>
      <c r="C12" s="34" t="s">
        <v>47</v>
      </c>
      <c r="D12" s="35">
        <v>44792</v>
      </c>
      <c r="E12" s="35">
        <v>44823</v>
      </c>
      <c r="F12" s="36">
        <v>7260000</v>
      </c>
      <c r="G12" s="36">
        <v>7260000</v>
      </c>
    </row>
    <row r="13" spans="1:7" ht="30" customHeight="1">
      <c r="A13" s="58"/>
      <c r="B13" s="32" t="s">
        <v>15</v>
      </c>
      <c r="C13" s="34" t="s">
        <v>48</v>
      </c>
      <c r="D13" s="35">
        <v>44809</v>
      </c>
      <c r="E13" s="35">
        <v>44817</v>
      </c>
      <c r="F13" s="36">
        <v>12460000</v>
      </c>
      <c r="G13" s="36">
        <v>12460000</v>
      </c>
    </row>
    <row r="14" spans="1:7" s="8" customFormat="1" ht="18" customHeight="1">
      <c r="A14" s="56" t="s">
        <v>4</v>
      </c>
      <c r="B14" s="56"/>
      <c r="C14" s="56"/>
      <c r="D14" s="56"/>
      <c r="E14" s="16"/>
      <c r="F14" s="17">
        <f>SUM(F10:F13)</f>
        <v>56440000</v>
      </c>
      <c r="G14" s="17">
        <f>SUM(G10:G13)</f>
        <v>56440000</v>
      </c>
    </row>
    <row r="15" spans="1:7" ht="30" customHeight="1">
      <c r="A15" s="57" t="s">
        <v>70</v>
      </c>
      <c r="B15" s="32" t="s">
        <v>62</v>
      </c>
      <c r="C15" s="34" t="s">
        <v>63</v>
      </c>
      <c r="D15" s="35">
        <v>44823</v>
      </c>
      <c r="E15" s="35">
        <v>44832</v>
      </c>
      <c r="F15" s="36">
        <v>12100000</v>
      </c>
      <c r="G15" s="36">
        <v>12100000</v>
      </c>
    </row>
    <row r="16" spans="1:7" ht="30" customHeight="1">
      <c r="A16" s="54"/>
      <c r="B16" s="32" t="s">
        <v>62</v>
      </c>
      <c r="C16" s="34" t="s">
        <v>64</v>
      </c>
      <c r="D16" s="35">
        <v>44851</v>
      </c>
      <c r="E16" s="35">
        <v>44858</v>
      </c>
      <c r="F16" s="36">
        <v>6600000</v>
      </c>
      <c r="G16" s="36">
        <v>6600000</v>
      </c>
    </row>
    <row r="17" spans="1:7" ht="30" customHeight="1">
      <c r="A17" s="54"/>
      <c r="B17" s="32" t="s">
        <v>62</v>
      </c>
      <c r="C17" s="34" t="s">
        <v>65</v>
      </c>
      <c r="D17" s="35">
        <v>44865</v>
      </c>
      <c r="E17" s="35">
        <v>44880</v>
      </c>
      <c r="F17" s="36">
        <v>16808000</v>
      </c>
      <c r="G17" s="36">
        <v>16808000</v>
      </c>
    </row>
    <row r="18" spans="1:7" ht="30" customHeight="1">
      <c r="A18" s="54"/>
      <c r="B18" s="32" t="s">
        <v>62</v>
      </c>
      <c r="C18" s="34" t="s">
        <v>66</v>
      </c>
      <c r="D18" s="35">
        <v>44868</v>
      </c>
      <c r="E18" s="35">
        <v>44887</v>
      </c>
      <c r="F18" s="36">
        <v>5766200</v>
      </c>
      <c r="G18" s="36">
        <v>5766200</v>
      </c>
    </row>
    <row r="19" spans="1:7" ht="30" customHeight="1">
      <c r="A19" s="54"/>
      <c r="B19" s="32" t="s">
        <v>62</v>
      </c>
      <c r="C19" s="34" t="s">
        <v>67</v>
      </c>
      <c r="D19" s="35">
        <v>44874</v>
      </c>
      <c r="E19" s="35">
        <v>44881</v>
      </c>
      <c r="F19" s="36">
        <v>6776000</v>
      </c>
      <c r="G19" s="36">
        <v>6776000</v>
      </c>
    </row>
    <row r="20" spans="1:7" ht="30" customHeight="1">
      <c r="A20" s="54"/>
      <c r="B20" s="32" t="s">
        <v>62</v>
      </c>
      <c r="C20" s="34" t="s">
        <v>68</v>
      </c>
      <c r="D20" s="35">
        <v>44874</v>
      </c>
      <c r="E20" s="35">
        <v>44894</v>
      </c>
      <c r="F20" s="36">
        <v>13992000</v>
      </c>
      <c r="G20" s="36">
        <v>13992000</v>
      </c>
    </row>
    <row r="21" spans="1:7" ht="30" customHeight="1">
      <c r="A21" s="58"/>
      <c r="B21" s="32" t="s">
        <v>62</v>
      </c>
      <c r="C21" s="34" t="s">
        <v>69</v>
      </c>
      <c r="D21" s="35">
        <v>44875</v>
      </c>
      <c r="E21" s="35">
        <v>44880</v>
      </c>
      <c r="F21" s="65">
        <v>7975000</v>
      </c>
      <c r="G21" s="65">
        <v>7975000</v>
      </c>
    </row>
    <row r="22" spans="1:7" s="8" customFormat="1" ht="18" customHeight="1">
      <c r="A22" s="56" t="s">
        <v>5</v>
      </c>
      <c r="B22" s="56"/>
      <c r="C22" s="56"/>
      <c r="D22" s="56"/>
      <c r="E22" s="16"/>
      <c r="F22" s="16">
        <f>SUM(F15:F21)</f>
        <v>70017200</v>
      </c>
      <c r="G22" s="16">
        <f>SUM(G15:G21)</f>
        <v>70017200</v>
      </c>
    </row>
    <row r="23" spans="1:7" s="8" customFormat="1" ht="24.75" customHeight="1">
      <c r="A23" s="55" t="s">
        <v>6</v>
      </c>
      <c r="B23" s="55"/>
      <c r="C23" s="55"/>
      <c r="D23" s="55"/>
      <c r="E23" s="21"/>
      <c r="F23" s="21">
        <f>F7+F9+F14+F22</f>
        <v>213714700</v>
      </c>
      <c r="G23" s="21">
        <f>G7+G9+G14+G22</f>
        <v>213714700</v>
      </c>
    </row>
  </sheetData>
  <mergeCells count="8">
    <mergeCell ref="A4:A6"/>
    <mergeCell ref="A23:D23"/>
    <mergeCell ref="A7:D7"/>
    <mergeCell ref="A9:D9"/>
    <mergeCell ref="A14:D14"/>
    <mergeCell ref="A22:D22"/>
    <mergeCell ref="A10:A13"/>
    <mergeCell ref="A15:A2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6"/>
  <sheetViews>
    <sheetView topLeftCell="A28" workbookViewId="0">
      <selection activeCell="A30" sqref="A30:A44"/>
    </sheetView>
  </sheetViews>
  <sheetFormatPr defaultColWidth="9" defaultRowHeight="13.5"/>
  <cols>
    <col min="1" max="2" width="9" style="2"/>
    <col min="3" max="3" width="48.5" style="1" customWidth="1"/>
    <col min="4" max="4" width="11.375" style="2" customWidth="1"/>
    <col min="5" max="5" width="14.625" style="19" bestFit="1" customWidth="1"/>
    <col min="6" max="6" width="19.125" style="15" customWidth="1"/>
    <col min="7" max="7" width="17.375" style="1" customWidth="1"/>
    <col min="8" max="16384" width="9" style="1"/>
  </cols>
  <sheetData>
    <row r="1" spans="1:7" s="4" customFormat="1" ht="26.25">
      <c r="A1" s="13" t="s">
        <v>27</v>
      </c>
      <c r="B1" s="12"/>
      <c r="D1" s="7" t="s">
        <v>13</v>
      </c>
      <c r="E1" s="18"/>
      <c r="F1" s="14"/>
    </row>
    <row r="3" spans="1:7" s="3" customFormat="1" ht="18" customHeight="1">
      <c r="A3" s="5" t="s">
        <v>0</v>
      </c>
      <c r="B3" s="5" t="s">
        <v>1</v>
      </c>
      <c r="C3" s="5" t="s">
        <v>7</v>
      </c>
      <c r="D3" s="5" t="s">
        <v>8</v>
      </c>
      <c r="E3" s="6" t="s">
        <v>11</v>
      </c>
      <c r="F3" s="6" t="s">
        <v>9</v>
      </c>
      <c r="G3" s="11" t="s">
        <v>10</v>
      </c>
    </row>
    <row r="4" spans="1:7" ht="30" customHeight="1">
      <c r="A4" s="54" t="s">
        <v>18</v>
      </c>
      <c r="B4" s="26" t="s">
        <v>17</v>
      </c>
      <c r="C4" s="24" t="s">
        <v>23</v>
      </c>
      <c r="D4" s="23">
        <v>44578</v>
      </c>
      <c r="E4" s="23">
        <v>44617</v>
      </c>
      <c r="F4" s="31">
        <v>9900000</v>
      </c>
      <c r="G4" s="31">
        <v>9900000</v>
      </c>
    </row>
    <row r="5" spans="1:7" ht="30" customHeight="1">
      <c r="A5" s="54"/>
      <c r="B5" s="26" t="s">
        <v>17</v>
      </c>
      <c r="C5" s="48" t="s">
        <v>24</v>
      </c>
      <c r="D5" s="23">
        <v>44578</v>
      </c>
      <c r="E5" s="23">
        <v>44586</v>
      </c>
      <c r="F5" s="31">
        <v>11000000</v>
      </c>
      <c r="G5" s="31">
        <v>11000000</v>
      </c>
    </row>
    <row r="6" spans="1:7" ht="30" customHeight="1">
      <c r="A6" s="54"/>
      <c r="B6" s="26" t="s">
        <v>17</v>
      </c>
      <c r="C6" s="48" t="s">
        <v>25</v>
      </c>
      <c r="D6" s="23">
        <v>44580</v>
      </c>
      <c r="E6" s="23">
        <v>44605</v>
      </c>
      <c r="F6" s="49">
        <v>9130000</v>
      </c>
      <c r="G6" s="49">
        <v>9130000</v>
      </c>
    </row>
    <row r="7" spans="1:7" ht="30" customHeight="1">
      <c r="A7" s="54"/>
      <c r="B7" s="26" t="s">
        <v>17</v>
      </c>
      <c r="C7" s="30" t="s">
        <v>26</v>
      </c>
      <c r="D7" s="23">
        <v>44635</v>
      </c>
      <c r="E7" s="23">
        <v>44648</v>
      </c>
      <c r="F7" s="50">
        <v>24780000</v>
      </c>
      <c r="G7" s="50">
        <v>24780000</v>
      </c>
    </row>
    <row r="8" spans="1:7" s="8" customFormat="1" ht="18" customHeight="1">
      <c r="A8" s="56" t="s">
        <v>2</v>
      </c>
      <c r="B8" s="56"/>
      <c r="C8" s="56"/>
      <c r="D8" s="56"/>
      <c r="E8" s="16"/>
      <c r="F8" s="17">
        <f>SUM(F4:F7)</f>
        <v>54810000</v>
      </c>
      <c r="G8" s="22">
        <f>SUM(G4:G7)</f>
        <v>54810000</v>
      </c>
    </row>
    <row r="9" spans="1:7" ht="30" customHeight="1">
      <c r="A9" s="57" t="s">
        <v>44</v>
      </c>
      <c r="B9" s="26" t="s">
        <v>43</v>
      </c>
      <c r="C9" s="51" t="s">
        <v>32</v>
      </c>
      <c r="D9" s="23">
        <v>44650</v>
      </c>
      <c r="E9" s="52">
        <v>44712</v>
      </c>
      <c r="F9" s="53">
        <v>7920000</v>
      </c>
      <c r="G9" s="53">
        <v>7920000</v>
      </c>
    </row>
    <row r="10" spans="1:7" ht="30" customHeight="1">
      <c r="A10" s="54"/>
      <c r="B10" s="26" t="s">
        <v>43</v>
      </c>
      <c r="C10" s="30" t="s">
        <v>33</v>
      </c>
      <c r="D10" s="23">
        <v>44658</v>
      </c>
      <c r="E10" s="23">
        <v>44736</v>
      </c>
      <c r="F10" s="50">
        <v>11400000</v>
      </c>
      <c r="G10" s="50">
        <v>11400000</v>
      </c>
    </row>
    <row r="11" spans="1:7" ht="30" customHeight="1">
      <c r="A11" s="54"/>
      <c r="B11" s="26" t="s">
        <v>43</v>
      </c>
      <c r="C11" s="30" t="s">
        <v>34</v>
      </c>
      <c r="D11" s="23">
        <v>44658</v>
      </c>
      <c r="E11" s="23">
        <v>44742</v>
      </c>
      <c r="F11" s="31">
        <v>14760000</v>
      </c>
      <c r="G11" s="31">
        <v>14760000</v>
      </c>
    </row>
    <row r="12" spans="1:7" ht="30" customHeight="1">
      <c r="A12" s="54"/>
      <c r="B12" s="26" t="s">
        <v>43</v>
      </c>
      <c r="C12" s="30" t="s">
        <v>35</v>
      </c>
      <c r="D12" s="23">
        <v>44662</v>
      </c>
      <c r="E12" s="23">
        <v>44698</v>
      </c>
      <c r="F12" s="31">
        <v>7000000</v>
      </c>
      <c r="G12" s="31">
        <v>7000000</v>
      </c>
    </row>
    <row r="13" spans="1:7" ht="30" customHeight="1">
      <c r="A13" s="54"/>
      <c r="B13" s="26" t="s">
        <v>43</v>
      </c>
      <c r="C13" s="30" t="s">
        <v>36</v>
      </c>
      <c r="D13" s="23">
        <v>44662</v>
      </c>
      <c r="E13" s="23">
        <v>44679</v>
      </c>
      <c r="F13" s="31">
        <v>8700000</v>
      </c>
      <c r="G13" s="31">
        <v>8700000</v>
      </c>
    </row>
    <row r="14" spans="1:7" ht="30" customHeight="1">
      <c r="A14" s="54"/>
      <c r="B14" s="26" t="s">
        <v>43</v>
      </c>
      <c r="C14" s="30" t="s">
        <v>37</v>
      </c>
      <c r="D14" s="23">
        <v>44673</v>
      </c>
      <c r="E14" s="23">
        <v>44742</v>
      </c>
      <c r="F14" s="50">
        <v>8470000</v>
      </c>
      <c r="G14" s="50">
        <v>8470000</v>
      </c>
    </row>
    <row r="15" spans="1:7" ht="30" customHeight="1">
      <c r="A15" s="54"/>
      <c r="B15" s="26" t="s">
        <v>43</v>
      </c>
      <c r="C15" s="30" t="s">
        <v>38</v>
      </c>
      <c r="D15" s="23">
        <v>44676</v>
      </c>
      <c r="E15" s="23">
        <v>44736</v>
      </c>
      <c r="F15" s="31">
        <v>7000000</v>
      </c>
      <c r="G15" s="31">
        <v>7000000</v>
      </c>
    </row>
    <row r="16" spans="1:7" ht="30" customHeight="1">
      <c r="A16" s="54"/>
      <c r="B16" s="26" t="s">
        <v>43</v>
      </c>
      <c r="C16" s="30" t="s">
        <v>39</v>
      </c>
      <c r="D16" s="23">
        <v>44679</v>
      </c>
      <c r="E16" s="23">
        <v>44722</v>
      </c>
      <c r="F16" s="31">
        <v>6000000</v>
      </c>
      <c r="G16" s="31">
        <v>6000000</v>
      </c>
    </row>
    <row r="17" spans="1:7" ht="30" customHeight="1">
      <c r="A17" s="54"/>
      <c r="B17" s="26" t="s">
        <v>43</v>
      </c>
      <c r="C17" s="30" t="s">
        <v>40</v>
      </c>
      <c r="D17" s="23">
        <v>44691</v>
      </c>
      <c r="E17" s="23">
        <v>44782</v>
      </c>
      <c r="F17" s="31">
        <v>6980000</v>
      </c>
      <c r="G17" s="31">
        <v>6980000</v>
      </c>
    </row>
    <row r="18" spans="1:7" ht="30" customHeight="1">
      <c r="A18" s="54"/>
      <c r="B18" s="26" t="s">
        <v>43</v>
      </c>
      <c r="C18" s="30" t="s">
        <v>41</v>
      </c>
      <c r="D18" s="23">
        <v>44699</v>
      </c>
      <c r="E18" s="23">
        <v>44732</v>
      </c>
      <c r="F18" s="31">
        <v>6600000</v>
      </c>
      <c r="G18" s="31">
        <v>6600000</v>
      </c>
    </row>
    <row r="19" spans="1:7" ht="30" customHeight="1">
      <c r="A19" s="58"/>
      <c r="B19" s="26" t="s">
        <v>43</v>
      </c>
      <c r="C19" s="30" t="s">
        <v>42</v>
      </c>
      <c r="D19" s="23">
        <v>44721</v>
      </c>
      <c r="E19" s="23">
        <v>44740</v>
      </c>
      <c r="F19" s="31">
        <v>8360000</v>
      </c>
      <c r="G19" s="31">
        <v>8360000</v>
      </c>
    </row>
    <row r="20" spans="1:7" s="8" customFormat="1" ht="18" customHeight="1">
      <c r="A20" s="56" t="s">
        <v>3</v>
      </c>
      <c r="B20" s="56"/>
      <c r="C20" s="56"/>
      <c r="D20" s="56"/>
      <c r="E20" s="20"/>
      <c r="F20" s="9">
        <f>SUM(F9:F19)</f>
        <v>93190000</v>
      </c>
      <c r="G20" s="9">
        <f>SUM(G9:G19)</f>
        <v>93190000</v>
      </c>
    </row>
    <row r="21" spans="1:7" ht="30" customHeight="1">
      <c r="A21" s="57" t="s">
        <v>49</v>
      </c>
      <c r="B21" s="10" t="s">
        <v>58</v>
      </c>
      <c r="C21" s="30" t="s">
        <v>50</v>
      </c>
      <c r="D21" s="23">
        <v>44727</v>
      </c>
      <c r="E21" s="23">
        <v>44794</v>
      </c>
      <c r="F21" s="31">
        <v>10582000</v>
      </c>
      <c r="G21" s="31">
        <v>10582000</v>
      </c>
    </row>
    <row r="22" spans="1:7" ht="30" customHeight="1">
      <c r="A22" s="54"/>
      <c r="B22" s="10" t="s">
        <v>58</v>
      </c>
      <c r="C22" s="30" t="s">
        <v>51</v>
      </c>
      <c r="D22" s="23">
        <v>44733</v>
      </c>
      <c r="E22" s="23">
        <v>44804</v>
      </c>
      <c r="F22" s="31">
        <v>8900000</v>
      </c>
      <c r="G22" s="31">
        <v>8900000</v>
      </c>
    </row>
    <row r="23" spans="1:7" ht="30" customHeight="1">
      <c r="A23" s="54"/>
      <c r="B23" s="10" t="s">
        <v>58</v>
      </c>
      <c r="C23" s="30" t="s">
        <v>52</v>
      </c>
      <c r="D23" s="23">
        <v>44768</v>
      </c>
      <c r="E23" s="23">
        <v>44780</v>
      </c>
      <c r="F23" s="31">
        <v>6170000</v>
      </c>
      <c r="G23" s="31">
        <v>6170000</v>
      </c>
    </row>
    <row r="24" spans="1:7" ht="30" customHeight="1">
      <c r="A24" s="54"/>
      <c r="B24" s="10" t="s">
        <v>58</v>
      </c>
      <c r="C24" s="30" t="s">
        <v>53</v>
      </c>
      <c r="D24" s="23">
        <v>44789</v>
      </c>
      <c r="E24" s="23">
        <v>44816</v>
      </c>
      <c r="F24" s="31">
        <v>19400000</v>
      </c>
      <c r="G24" s="31">
        <v>19400000</v>
      </c>
    </row>
    <row r="25" spans="1:7" ht="30" customHeight="1">
      <c r="A25" s="54"/>
      <c r="B25" s="10" t="s">
        <v>58</v>
      </c>
      <c r="C25" s="30" t="s">
        <v>54</v>
      </c>
      <c r="D25" s="23">
        <v>44795</v>
      </c>
      <c r="E25" s="23">
        <v>44834</v>
      </c>
      <c r="F25" s="31">
        <v>13590000</v>
      </c>
      <c r="G25" s="31">
        <v>13590000</v>
      </c>
    </row>
    <row r="26" spans="1:7" ht="30" customHeight="1">
      <c r="A26" s="54"/>
      <c r="B26" s="10" t="s">
        <v>58</v>
      </c>
      <c r="C26" s="30" t="s">
        <v>55</v>
      </c>
      <c r="D26" s="23">
        <v>44798</v>
      </c>
      <c r="E26" s="23">
        <v>44822</v>
      </c>
      <c r="F26" s="50">
        <v>14762000</v>
      </c>
      <c r="G26" s="50">
        <v>14762000</v>
      </c>
    </row>
    <row r="27" spans="1:7" ht="30" customHeight="1">
      <c r="A27" s="54"/>
      <c r="B27" s="10" t="s">
        <v>58</v>
      </c>
      <c r="C27" s="30" t="s">
        <v>56</v>
      </c>
      <c r="D27" s="23">
        <v>44798</v>
      </c>
      <c r="E27" s="23">
        <v>44827</v>
      </c>
      <c r="F27" s="50">
        <v>6450000</v>
      </c>
      <c r="G27" s="50">
        <v>6450000</v>
      </c>
    </row>
    <row r="28" spans="1:7" ht="30" customHeight="1">
      <c r="A28" s="58"/>
      <c r="B28" s="10" t="s">
        <v>58</v>
      </c>
      <c r="C28" s="30" t="s">
        <v>57</v>
      </c>
      <c r="D28" s="23">
        <v>44802</v>
      </c>
      <c r="E28" s="23">
        <v>44818</v>
      </c>
      <c r="F28" s="31">
        <v>5782000</v>
      </c>
      <c r="G28" s="31">
        <v>5782000</v>
      </c>
    </row>
    <row r="29" spans="1:7" s="8" customFormat="1" ht="18" customHeight="1">
      <c r="A29" s="56" t="s">
        <v>4</v>
      </c>
      <c r="B29" s="56"/>
      <c r="C29" s="56"/>
      <c r="D29" s="56"/>
      <c r="E29" s="16"/>
      <c r="F29" s="17">
        <f>SUM(F21:F28)</f>
        <v>85636000</v>
      </c>
      <c r="G29" s="17">
        <f>SUM(G21:G28)</f>
        <v>85636000</v>
      </c>
    </row>
    <row r="30" spans="1:7" ht="30" customHeight="1">
      <c r="A30" s="57" t="s">
        <v>70</v>
      </c>
      <c r="B30" s="10" t="s">
        <v>17</v>
      </c>
      <c r="C30" s="30" t="s">
        <v>71</v>
      </c>
      <c r="D30" s="23">
        <v>44845</v>
      </c>
      <c r="E30" s="23">
        <v>44907</v>
      </c>
      <c r="F30" s="31">
        <v>19360000</v>
      </c>
      <c r="G30" s="31">
        <v>19360000</v>
      </c>
    </row>
    <row r="31" spans="1:7" ht="30" customHeight="1">
      <c r="A31" s="54"/>
      <c r="B31" s="10" t="s">
        <v>86</v>
      </c>
      <c r="C31" s="30" t="s">
        <v>72</v>
      </c>
      <c r="D31" s="23">
        <v>44851</v>
      </c>
      <c r="E31" s="23">
        <v>44861</v>
      </c>
      <c r="F31" s="50">
        <v>6600000</v>
      </c>
      <c r="G31" s="50">
        <v>6600000</v>
      </c>
    </row>
    <row r="32" spans="1:7" ht="30" customHeight="1">
      <c r="A32" s="54"/>
      <c r="B32" s="10" t="s">
        <v>86</v>
      </c>
      <c r="C32" s="30" t="s">
        <v>73</v>
      </c>
      <c r="D32" s="23">
        <v>44853</v>
      </c>
      <c r="E32" s="23">
        <v>44916</v>
      </c>
      <c r="F32" s="50">
        <v>45078000</v>
      </c>
      <c r="G32" s="50">
        <v>45078000</v>
      </c>
    </row>
    <row r="33" spans="1:7" ht="30" customHeight="1">
      <c r="A33" s="54"/>
      <c r="B33" s="10" t="s">
        <v>86</v>
      </c>
      <c r="C33" s="30" t="s">
        <v>74</v>
      </c>
      <c r="D33" s="23">
        <v>44867</v>
      </c>
      <c r="E33" s="23">
        <v>44907</v>
      </c>
      <c r="F33" s="50">
        <v>9980000</v>
      </c>
      <c r="G33" s="50">
        <v>9980000</v>
      </c>
    </row>
    <row r="34" spans="1:7" ht="30" customHeight="1">
      <c r="A34" s="54"/>
      <c r="B34" s="10" t="s">
        <v>86</v>
      </c>
      <c r="C34" s="30" t="s">
        <v>75</v>
      </c>
      <c r="D34" s="23">
        <v>44867</v>
      </c>
      <c r="E34" s="23">
        <v>44918</v>
      </c>
      <c r="F34" s="31">
        <v>48630000</v>
      </c>
      <c r="G34" s="31">
        <v>48630000</v>
      </c>
    </row>
    <row r="35" spans="1:7" ht="30" customHeight="1">
      <c r="A35" s="54"/>
      <c r="B35" s="10" t="s">
        <v>86</v>
      </c>
      <c r="C35" s="30" t="s">
        <v>76</v>
      </c>
      <c r="D35" s="23">
        <v>44869</v>
      </c>
      <c r="E35" s="23">
        <v>44887</v>
      </c>
      <c r="F35" s="31">
        <v>16060000</v>
      </c>
      <c r="G35" s="31">
        <v>16060000</v>
      </c>
    </row>
    <row r="36" spans="1:7" ht="30" customHeight="1">
      <c r="A36" s="54"/>
      <c r="B36" s="10" t="s">
        <v>86</v>
      </c>
      <c r="C36" s="30" t="s">
        <v>77</v>
      </c>
      <c r="D36" s="23">
        <v>44879</v>
      </c>
      <c r="E36" s="23">
        <v>44880</v>
      </c>
      <c r="F36" s="31">
        <v>9250000</v>
      </c>
      <c r="G36" s="31">
        <v>9250000</v>
      </c>
    </row>
    <row r="37" spans="1:7" ht="30" customHeight="1">
      <c r="A37" s="54"/>
      <c r="B37" s="10" t="s">
        <v>86</v>
      </c>
      <c r="C37" s="30" t="s">
        <v>78</v>
      </c>
      <c r="D37" s="23">
        <v>44880</v>
      </c>
      <c r="E37" s="23">
        <v>44915</v>
      </c>
      <c r="F37" s="31">
        <v>16300000</v>
      </c>
      <c r="G37" s="31">
        <v>16300000</v>
      </c>
    </row>
    <row r="38" spans="1:7" ht="30" customHeight="1">
      <c r="A38" s="54"/>
      <c r="B38" s="10" t="s">
        <v>86</v>
      </c>
      <c r="C38" s="30" t="s">
        <v>79</v>
      </c>
      <c r="D38" s="23">
        <v>44880</v>
      </c>
      <c r="E38" s="23">
        <v>44915</v>
      </c>
      <c r="F38" s="31">
        <v>12800000</v>
      </c>
      <c r="G38" s="31">
        <v>12800000</v>
      </c>
    </row>
    <row r="39" spans="1:7" ht="30" customHeight="1">
      <c r="A39" s="54"/>
      <c r="B39" s="10" t="s">
        <v>86</v>
      </c>
      <c r="C39" s="30" t="s">
        <v>80</v>
      </c>
      <c r="D39" s="23">
        <v>44886</v>
      </c>
      <c r="E39" s="23">
        <v>44917</v>
      </c>
      <c r="F39" s="50">
        <v>8200000</v>
      </c>
      <c r="G39" s="50">
        <v>8200000</v>
      </c>
    </row>
    <row r="40" spans="1:7" ht="30" customHeight="1">
      <c r="A40" s="54"/>
      <c r="B40" s="10" t="s">
        <v>86</v>
      </c>
      <c r="C40" s="30" t="s">
        <v>81</v>
      </c>
      <c r="D40" s="23">
        <v>44894</v>
      </c>
      <c r="E40" s="23">
        <v>44911</v>
      </c>
      <c r="F40" s="50">
        <v>8470000</v>
      </c>
      <c r="G40" s="50">
        <v>8470000</v>
      </c>
    </row>
    <row r="41" spans="1:7" ht="30" customHeight="1">
      <c r="A41" s="54"/>
      <c r="B41" s="10" t="s">
        <v>86</v>
      </c>
      <c r="C41" s="30" t="s">
        <v>82</v>
      </c>
      <c r="D41" s="23">
        <v>44895</v>
      </c>
      <c r="E41" s="23">
        <v>44914</v>
      </c>
      <c r="F41" s="50">
        <v>7650000</v>
      </c>
      <c r="G41" s="50">
        <v>7650000</v>
      </c>
    </row>
    <row r="42" spans="1:7" ht="30" customHeight="1">
      <c r="A42" s="54"/>
      <c r="B42" s="10" t="s">
        <v>86</v>
      </c>
      <c r="C42" s="30" t="s">
        <v>83</v>
      </c>
      <c r="D42" s="23">
        <v>44897</v>
      </c>
      <c r="E42" s="23">
        <v>44911</v>
      </c>
      <c r="F42" s="31">
        <v>19400000</v>
      </c>
      <c r="G42" s="31">
        <v>19400000</v>
      </c>
    </row>
    <row r="43" spans="1:7" ht="30" customHeight="1">
      <c r="A43" s="54"/>
      <c r="B43" s="10" t="s">
        <v>86</v>
      </c>
      <c r="C43" s="30" t="s">
        <v>84</v>
      </c>
      <c r="D43" s="23">
        <v>44902</v>
      </c>
      <c r="E43" s="23">
        <v>44910</v>
      </c>
      <c r="F43" s="31">
        <v>17000000</v>
      </c>
      <c r="G43" s="31">
        <v>17000000</v>
      </c>
    </row>
    <row r="44" spans="1:7" ht="30" customHeight="1">
      <c r="A44" s="58"/>
      <c r="B44" s="10" t="s">
        <v>86</v>
      </c>
      <c r="C44" s="30" t="s">
        <v>85</v>
      </c>
      <c r="D44" s="23">
        <v>44909</v>
      </c>
      <c r="E44" s="23">
        <v>44918</v>
      </c>
      <c r="F44" s="31">
        <v>12700000</v>
      </c>
      <c r="G44" s="31">
        <v>12700000</v>
      </c>
    </row>
    <row r="45" spans="1:7" s="8" customFormat="1" ht="18" customHeight="1">
      <c r="A45" s="56" t="s">
        <v>5</v>
      </c>
      <c r="B45" s="56"/>
      <c r="C45" s="56"/>
      <c r="D45" s="56"/>
      <c r="E45" s="16"/>
      <c r="F45" s="16" t="e">
        <f>SUM(#REF!)</f>
        <v>#REF!</v>
      </c>
      <c r="G45" s="16" t="e">
        <f>SUM(#REF!)</f>
        <v>#REF!</v>
      </c>
    </row>
    <row r="46" spans="1:7" s="8" customFormat="1" ht="24.75" customHeight="1">
      <c r="A46" s="55" t="s">
        <v>6</v>
      </c>
      <c r="B46" s="55"/>
      <c r="C46" s="55"/>
      <c r="D46" s="55"/>
      <c r="E46" s="21"/>
      <c r="F46" s="21" t="e">
        <f>F8+F20+F29+F45</f>
        <v>#REF!</v>
      </c>
      <c r="G46" s="21" t="e">
        <f>G8+G20+G29+G45</f>
        <v>#REF!</v>
      </c>
    </row>
  </sheetData>
  <mergeCells count="9">
    <mergeCell ref="A45:D45"/>
    <mergeCell ref="A46:D46"/>
    <mergeCell ref="A4:A7"/>
    <mergeCell ref="A8:D8"/>
    <mergeCell ref="A20:D20"/>
    <mergeCell ref="A29:D29"/>
    <mergeCell ref="A9:A19"/>
    <mergeCell ref="A21:A28"/>
    <mergeCell ref="A30:A44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2"/>
  <sheetViews>
    <sheetView workbookViewId="0">
      <selection activeCell="B32" sqref="B32"/>
    </sheetView>
  </sheetViews>
  <sheetFormatPr defaultColWidth="9" defaultRowHeight="13.5"/>
  <cols>
    <col min="1" max="2" width="9" style="2"/>
    <col min="3" max="3" width="48.5" style="1" customWidth="1"/>
    <col min="4" max="4" width="11.375" style="2" customWidth="1"/>
    <col min="5" max="5" width="14.625" style="19" bestFit="1" customWidth="1"/>
    <col min="6" max="6" width="19.125" style="15" customWidth="1"/>
    <col min="7" max="7" width="17.375" style="1" customWidth="1"/>
    <col min="8" max="16384" width="9" style="1"/>
  </cols>
  <sheetData>
    <row r="1" spans="1:7" s="4" customFormat="1" ht="26.25">
      <c r="A1" s="13" t="s">
        <v>28</v>
      </c>
      <c r="B1" s="12"/>
      <c r="D1" s="7" t="s">
        <v>14</v>
      </c>
      <c r="E1" s="18"/>
      <c r="F1" s="14"/>
    </row>
    <row r="3" spans="1:7" s="3" customFormat="1" ht="18" customHeight="1">
      <c r="A3" s="5" t="s">
        <v>0</v>
      </c>
      <c r="B3" s="5" t="s">
        <v>1</v>
      </c>
      <c r="C3" s="5" t="s">
        <v>7</v>
      </c>
      <c r="D3" s="5" t="s">
        <v>8</v>
      </c>
      <c r="E3" s="6" t="s">
        <v>11</v>
      </c>
      <c r="F3" s="6" t="s">
        <v>9</v>
      </c>
      <c r="G3" s="11" t="s">
        <v>10</v>
      </c>
    </row>
    <row r="4" spans="1:7" ht="30" customHeight="1">
      <c r="A4" s="28" t="s">
        <v>16</v>
      </c>
      <c r="B4" s="26"/>
      <c r="C4" s="33"/>
      <c r="D4" s="23"/>
      <c r="E4" s="23"/>
      <c r="F4" s="31"/>
      <c r="G4" s="31"/>
    </row>
    <row r="5" spans="1:7" s="8" customFormat="1" ht="18" customHeight="1">
      <c r="A5" s="56" t="s">
        <v>2</v>
      </c>
      <c r="B5" s="56"/>
      <c r="C5" s="56"/>
      <c r="D5" s="56"/>
      <c r="E5" s="16"/>
      <c r="F5" s="17">
        <f>SUM(F4:F4)</f>
        <v>0</v>
      </c>
      <c r="G5" s="22">
        <f>SUM(G4:G4)</f>
        <v>0</v>
      </c>
    </row>
    <row r="6" spans="1:7" ht="30" customHeight="1">
      <c r="A6" s="29" t="s">
        <v>16</v>
      </c>
      <c r="B6" s="26"/>
      <c r="C6" s="30"/>
      <c r="D6" s="23"/>
      <c r="E6" s="25"/>
      <c r="F6" s="31"/>
      <c r="G6" s="31"/>
    </row>
    <row r="7" spans="1:7" s="8" customFormat="1" ht="18" customHeight="1">
      <c r="A7" s="56" t="s">
        <v>3</v>
      </c>
      <c r="B7" s="56"/>
      <c r="C7" s="56"/>
      <c r="D7" s="56"/>
      <c r="E7" s="20"/>
      <c r="F7" s="9">
        <f>SUM(F6:F6)</f>
        <v>0</v>
      </c>
      <c r="G7" s="9">
        <f>SUM(G6:G6)</f>
        <v>0</v>
      </c>
    </row>
    <row r="8" spans="1:7" ht="30" customHeight="1">
      <c r="A8" s="27" t="s">
        <v>60</v>
      </c>
      <c r="B8" s="32" t="s">
        <v>61</v>
      </c>
      <c r="C8" s="41" t="s">
        <v>59</v>
      </c>
      <c r="D8" s="35">
        <v>44795</v>
      </c>
      <c r="E8" s="35">
        <v>44797</v>
      </c>
      <c r="F8" s="40">
        <v>5390000</v>
      </c>
      <c r="G8" s="40">
        <v>5390000</v>
      </c>
    </row>
    <row r="9" spans="1:7" s="8" customFormat="1" ht="18" customHeight="1">
      <c r="A9" s="56" t="s">
        <v>4</v>
      </c>
      <c r="B9" s="56"/>
      <c r="C9" s="56"/>
      <c r="D9" s="56"/>
      <c r="E9" s="16"/>
      <c r="F9" s="17">
        <f>SUM(F8)</f>
        <v>5390000</v>
      </c>
      <c r="G9" s="17">
        <f>SUM(G8)</f>
        <v>5390000</v>
      </c>
    </row>
    <row r="10" spans="1:7" ht="30" customHeight="1">
      <c r="A10" s="39" t="s">
        <v>16</v>
      </c>
      <c r="C10" s="43"/>
      <c r="D10" s="35"/>
      <c r="E10" s="45"/>
      <c r="F10" s="44"/>
      <c r="G10" s="44"/>
    </row>
    <row r="11" spans="1:7" s="8" customFormat="1" ht="18" customHeight="1">
      <c r="A11" s="59" t="s">
        <v>5</v>
      </c>
      <c r="B11" s="60"/>
      <c r="C11" s="60"/>
      <c r="D11" s="61"/>
      <c r="E11" s="16"/>
      <c r="F11" s="16">
        <f>SUM(F10)</f>
        <v>0</v>
      </c>
      <c r="G11" s="16">
        <f>SUM(G10)</f>
        <v>0</v>
      </c>
    </row>
    <row r="12" spans="1:7" s="8" customFormat="1" ht="24.75" customHeight="1">
      <c r="A12" s="62" t="s">
        <v>6</v>
      </c>
      <c r="B12" s="63"/>
      <c r="C12" s="63"/>
      <c r="D12" s="64"/>
      <c r="E12" s="21"/>
      <c r="F12" s="21">
        <f>F5+F7+F9+F11</f>
        <v>5390000</v>
      </c>
      <c r="G12" s="21">
        <f>G5+G7+G9+G11</f>
        <v>5390000</v>
      </c>
    </row>
  </sheetData>
  <mergeCells count="5">
    <mergeCell ref="A11:D11"/>
    <mergeCell ref="A12:D12"/>
    <mergeCell ref="A5:D5"/>
    <mergeCell ref="A7:D7"/>
    <mergeCell ref="A9:D9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물품</vt:lpstr>
      <vt:lpstr>용역</vt:lpstr>
      <vt:lpstr>공사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강기선</cp:lastModifiedBy>
  <dcterms:created xsi:type="dcterms:W3CDTF">2017-03-06T02:31:54Z</dcterms:created>
  <dcterms:modified xsi:type="dcterms:W3CDTF">2023-01-11T00:47:48Z</dcterms:modified>
</cp:coreProperties>
</file>