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6년 경영관리팀\10. 계약현황\사전정보공개\대가지급 현황\"/>
    </mc:Choice>
  </mc:AlternateContent>
  <xr:revisionPtr revIDLastSave="0" documentId="8_{1B9CCCBB-EC3A-4F92-8B1D-5968EB0CEB1B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G22" i="4" l="1"/>
  <c r="G18" i="4"/>
  <c r="G7" i="1"/>
  <c r="F7" i="1" l="1"/>
  <c r="F26" i="4"/>
  <c r="F18" i="4" l="1"/>
  <c r="F6" i="4"/>
  <c r="F22" i="4" l="1"/>
  <c r="F27" i="4" l="1"/>
  <c r="E11" i="3" l="1"/>
  <c r="E9" i="3"/>
  <c r="E7" i="3"/>
  <c r="E5" i="3"/>
  <c r="E12" i="3" l="1"/>
</calcChain>
</file>

<file path=xl/sharedStrings.xml><?xml version="1.0" encoding="utf-8"?>
<sst xmlns="http://schemas.openxmlformats.org/spreadsheetml/2006/main" count="103" uniqueCount="65">
  <si>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</si>
  <si>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</si>
  <si>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</si>
  <si>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</si>
  <si>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</si>
  <si>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</si>
  <si>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</si>
  <si>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</si>
  <si>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</si>
  <si>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</si>
  <si>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</si>
  <si>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</si>
  <si>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</si>
  <si>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</si>
  <si>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</si>
  <si>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</si>
  <si>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</si>
  <si>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</si>
  <si>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</si>
  <si>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</si>
  <si>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</si>
  <si>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</si>
  <si>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</si>
  <si>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구분</t>
    <phoneticPr fontId="2" type="noConversion"/>
  </si>
  <si>
    <t>총계</t>
    <phoneticPr fontId="2" type="noConversion"/>
  </si>
  <si>
    <t>-</t>
    <phoneticPr fontId="2" type="noConversion"/>
  </si>
  <si>
    <t>-</t>
    <phoneticPr fontId="13" type="noConversion"/>
  </si>
  <si>
    <t>학예연구팀</t>
    <phoneticPr fontId="2" type="noConversion"/>
  </si>
  <si>
    <t>용역</t>
    <phoneticPr fontId="2" type="noConversion"/>
  </si>
  <si>
    <t>2분기</t>
    <phoneticPr fontId="2" type="noConversion"/>
  </si>
  <si>
    <t>디지털복원팀</t>
    <phoneticPr fontId="2" type="noConversion"/>
  </si>
  <si>
    <t>2025년 마스터필름 복사를 위한 영화용 필름 구입</t>
    <phoneticPr fontId="2" type="noConversion"/>
  </si>
  <si>
    <t xml:space="preserve">영화필름 디지털 스캐너 시스템 구축 사업 </t>
    <phoneticPr fontId="2" type="noConversion"/>
  </si>
  <si>
    <t xml:space="preserve">영화필름 디지털복원 색보정 시스템구축 사업 </t>
    <phoneticPr fontId="2" type="noConversion"/>
  </si>
  <si>
    <t xml:space="preserve">2025년 한국영상자료원 영화필름 디지털장비 유지보수 사업 </t>
    <phoneticPr fontId="2" type="noConversion"/>
  </si>
  <si>
    <t xml:space="preserve">	2025년 한국고전영화 블루레이 제작 및 위탁판매 사업</t>
    <phoneticPr fontId="2" type="noConversion"/>
  </si>
  <si>
    <t>2025년 기관 유튜브 채널 영상 콘텐츠 제작 및 운영 사업</t>
    <phoneticPr fontId="2" type="noConversion"/>
  </si>
  <si>
    <t xml:space="preserve">	2025년 디지털 아카이빙 시스템 통합 유지보수 </t>
    <phoneticPr fontId="2" type="noConversion"/>
  </si>
  <si>
    <t>2025년 영화인 구술채록 연구용역 사업</t>
    <phoneticPr fontId="2" type="noConversion"/>
  </si>
  <si>
    <t xml:space="preserve">	국립영상박물관 건립 사전타당성조사 연구용역</t>
    <phoneticPr fontId="2" type="noConversion"/>
  </si>
  <si>
    <t xml:space="preserve">2025년 영상자료정보관리시스템 유지관리 사업 </t>
    <phoneticPr fontId="2" type="noConversion"/>
  </si>
  <si>
    <t xml:space="preserve">2025년 우수영상물 다국어번역 및 자막제작 사업 </t>
    <phoneticPr fontId="2" type="noConversion"/>
  </si>
  <si>
    <t xml:space="preserve">	2025년 자료 정리 및 DB구축 사업</t>
    <phoneticPr fontId="2" type="noConversion"/>
  </si>
  <si>
    <t xml:space="preserve">2025년 영상콘텐츠 소스데이터 아카이브 구축 사업                                   </t>
    <phoneticPr fontId="2" type="noConversion"/>
  </si>
  <si>
    <t>2025년 한국영상자료원 홈페이지 통합 유지보수 사업</t>
    <phoneticPr fontId="2" type="noConversion"/>
  </si>
  <si>
    <t xml:space="preserve">2025년 우수영상물 다국어자막 DVD 자막번역 사업 </t>
    <phoneticPr fontId="2" type="noConversion"/>
  </si>
  <si>
    <t xml:space="preserve">	2025년 영화·영화인 정보 DB구축 사업</t>
    <phoneticPr fontId="2" type="noConversion"/>
  </si>
  <si>
    <t>영상자료정보관리시스템 고도화(2차)(시스템 개발) 사업</t>
    <phoneticPr fontId="2" type="noConversion"/>
  </si>
  <si>
    <t>영상자료정보관리시스템 고도화(2차)감리 용역 사업</t>
    <phoneticPr fontId="2" type="noConversion"/>
  </si>
  <si>
    <t>2025년 우수영상물 다국어자막 DVD 제작 사업</t>
    <phoneticPr fontId="2" type="noConversion"/>
  </si>
  <si>
    <t>3분기</t>
    <phoneticPr fontId="2" type="noConversion"/>
  </si>
  <si>
    <t>2026년 영화필름 디지털장비 유지보수 사업 조달 계약 체결 보고</t>
    <phoneticPr fontId="2" type="noConversion"/>
  </si>
  <si>
    <t>2026년 한국영상자료원 홈페이지 통합 유지보수 사업 수의시담 결과보고 및 동 계약 체결</t>
    <phoneticPr fontId="2" type="noConversion"/>
  </si>
  <si>
    <t>2026년 영상자료정보관리시스템 유지관리 사업 수의시담 결과보고 및 동 계약 체결</t>
    <phoneticPr fontId="2" type="noConversion"/>
  </si>
  <si>
    <t>4분기</t>
    <phoneticPr fontId="2" type="noConversion"/>
  </si>
  <si>
    <t>2025년 한국영상자료원 물품 대가지급현황</t>
    <phoneticPr fontId="2" type="noConversion"/>
  </si>
  <si>
    <t>게약명</t>
    <phoneticPr fontId="2" type="noConversion"/>
  </si>
  <si>
    <t>종료일</t>
    <phoneticPr fontId="2" type="noConversion"/>
  </si>
  <si>
    <t>계약금액</t>
    <phoneticPr fontId="2" type="noConversion"/>
  </si>
  <si>
    <t>지급금액</t>
    <phoneticPr fontId="2" type="noConversion"/>
  </si>
  <si>
    <t>계약명</t>
    <phoneticPr fontId="2" type="noConversion"/>
  </si>
  <si>
    <t>계약금액(원)</t>
    <phoneticPr fontId="2" type="noConversion"/>
  </si>
  <si>
    <t>-</t>
    <phoneticPr fontId="2" type="noConversion"/>
  </si>
  <si>
    <t>2025년 한국영상자료원 용역 대가지급현황</t>
    <phoneticPr fontId="2" type="noConversion"/>
  </si>
  <si>
    <t>2025년 한국영상자료원 공사 대가지급현황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</si>
</sst>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0_ "/>
  </numFmts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aj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0" applyNumberFormat="1" applyFont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justify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>
      <alignment vertical="center"/>
    </xf>
    <xf numFmtId="41" fontId="3" fillId="0" borderId="1" xfId="4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/>
    </xf>
    <xf numFmtId="41" fontId="4" fillId="0" borderId="1" xfId="4" applyFont="1" applyFill="1" applyBorder="1" applyAlignment="1">
      <alignment horizontal="left" vertical="center" shrinkToFit="1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 shrinkToFit="1"/>
    </xf>
    <xf numFmtId="41" fontId="12" fillId="0" borderId="1" xfId="4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52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 xr:uid="{00000000-0005-0000-0000-000017000000}"/>
    <cellStyle name="메모 2 2" xfId="9" xr:uid="{00000000-0005-0000-0000-000018000000}"/>
    <cellStyle name="메모 3" xfId="51" xr:uid="{00000000-0005-0000-0000-000019000000}"/>
    <cellStyle name="백분율 2" xfId="7" xr:uid="{00000000-0005-0000-0000-00001B000000}"/>
    <cellStyle name="백분율 3" xfId="49" xr:uid="{00000000-0005-0000-0000-00001C000000}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0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C30" sqref="C30"/>
    </sheetView>
  </sheetViews>
  <sheetFormatPr defaultColWidth="9" defaultRowHeight="13.5" x14ac:dyDescent="0.3"/>
  <cols>
    <col min="1" max="2" width="9" style="3"/>
    <col min="3" max="3" width="48.5" style="1" customWidth="1"/>
    <col min="4" max="5" width="11.375" style="3" customWidth="1"/>
    <col min="6" max="6" width="14.625" style="2" bestFit="1" customWidth="1"/>
    <col min="7" max="7" width="20.5" style="3" customWidth="1"/>
    <col min="8" max="16384" width="9" style="1"/>
  </cols>
  <sheetData>
    <row r="1" spans="1:7" s="6" customFormat="1" ht="26.25" customHeight="1" x14ac:dyDescent="0.3">
      <c r="A1" s="58" t="s">
        <v>55</v>
      </c>
      <c r="B1" s="58"/>
      <c r="C1" s="58"/>
      <c r="D1" s="10" t="s">
        <v>16</v>
      </c>
      <c r="E1" s="10"/>
      <c r="F1" s="7"/>
      <c r="G1" s="10"/>
    </row>
    <row r="2" spans="1:7" x14ac:dyDescent="0.3">
      <c r="F2" s="11"/>
    </row>
    <row r="3" spans="1:7" s="5" customFormat="1" ht="18" customHeight="1" x14ac:dyDescent="0.3">
      <c r="A3" s="8" t="s">
        <v>0</v>
      </c>
      <c r="B3" s="8" t="s">
        <v>3</v>
      </c>
      <c r="C3" s="8" t="s">
        <v>56</v>
      </c>
      <c r="D3" s="8" t="s">
        <v>4</v>
      </c>
      <c r="E3" s="8" t="s">
        <v>57</v>
      </c>
      <c r="F3" s="9" t="s">
        <v>58</v>
      </c>
      <c r="G3" s="16" t="s">
        <v>59</v>
      </c>
    </row>
    <row r="4" spans="1:7" ht="30" customHeight="1" x14ac:dyDescent="0.3">
      <c r="A4" s="42" t="s">
        <v>20</v>
      </c>
      <c r="B4" s="4" t="s">
        <v>14</v>
      </c>
      <c r="C4" s="29" t="s">
        <v>31</v>
      </c>
      <c r="D4" s="26">
        <v>45796</v>
      </c>
      <c r="E4" s="66">
        <v>45804</v>
      </c>
      <c r="F4" s="41">
        <v>358226000</v>
      </c>
      <c r="G4" s="41">
        <v>358226000</v>
      </c>
    </row>
    <row r="5" spans="1:7" ht="30" customHeight="1" x14ac:dyDescent="0.3">
      <c r="A5" s="42" t="s">
        <v>21</v>
      </c>
      <c r="B5" s="4" t="s">
        <v>14</v>
      </c>
      <c r="C5" s="29" t="s">
        <v>32</v>
      </c>
      <c r="D5" s="26">
        <v>45856</v>
      </c>
      <c r="E5" s="66">
        <v>45930</v>
      </c>
      <c r="F5" s="41">
        <v>296000000</v>
      </c>
      <c r="G5" s="41">
        <v>296000000</v>
      </c>
    </row>
    <row r="6" spans="1:7" ht="30" customHeight="1" x14ac:dyDescent="0.3">
      <c r="A6" s="42" t="s">
        <v>21</v>
      </c>
      <c r="B6" s="4" t="s">
        <v>14</v>
      </c>
      <c r="C6" s="29" t="s">
        <v>33</v>
      </c>
      <c r="D6" s="26">
        <v>45861</v>
      </c>
      <c r="E6" s="66">
        <v>45958</v>
      </c>
      <c r="F6" s="41">
        <v>245410000</v>
      </c>
      <c r="G6" s="41">
        <v>245410000</v>
      </c>
    </row>
    <row r="7" spans="1:7" s="13" customFormat="1" ht="24.75" customHeight="1" x14ac:dyDescent="0.3">
      <c r="A7" s="57" t="s">
        <v>12</v>
      </c>
      <c r="B7" s="57"/>
      <c r="C7" s="57"/>
      <c r="D7" s="57"/>
      <c r="E7" s="51"/>
      <c r="F7" s="15">
        <f>SUM(F4:F6)</f>
        <v>899636000</v>
      </c>
      <c r="G7" s="15">
        <f>SUM(G4:G6)</f>
        <v>899636000</v>
      </c>
    </row>
  </sheetData>
  <mergeCells count="2">
    <mergeCell ref="A7:D7"/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workbookViewId="0">
      <selection activeCell="C8" sqref="C8"/>
    </sheetView>
  </sheetViews>
  <sheetFormatPr defaultColWidth="9" defaultRowHeight="13.5" x14ac:dyDescent="0.3"/>
  <cols>
    <col min="1" max="2" width="9" style="3"/>
    <col min="3" max="3" width="48.5" style="1" customWidth="1"/>
    <col min="4" max="5" width="11.375" style="3" customWidth="1"/>
    <col min="6" max="6" width="14.625" style="2" bestFit="1" customWidth="1"/>
    <col min="7" max="7" width="20.5" style="3" customWidth="1"/>
    <col min="8" max="9" width="9" style="1"/>
    <col min="10" max="10" width="10.125" style="1" hidden="1" customWidth="1"/>
    <col min="11" max="16384" width="9" style="1"/>
  </cols>
  <sheetData>
    <row r="1" spans="1:10" s="6" customFormat="1" ht="26.25" x14ac:dyDescent="0.3">
      <c r="A1" s="21" t="s">
        <v>63</v>
      </c>
      <c r="B1" s="20"/>
      <c r="D1" s="10" t="s">
        <v>17</v>
      </c>
      <c r="E1" s="10"/>
      <c r="F1" s="7"/>
      <c r="G1" s="10"/>
    </row>
    <row r="2" spans="1:10" x14ac:dyDescent="0.3">
      <c r="F2" s="11"/>
    </row>
    <row r="3" spans="1:10" s="5" customFormat="1" ht="18" customHeight="1" x14ac:dyDescent="0.3">
      <c r="A3" s="8" t="s">
        <v>0</v>
      </c>
      <c r="B3" s="8" t="s">
        <v>23</v>
      </c>
      <c r="C3" s="8" t="s">
        <v>60</v>
      </c>
      <c r="D3" s="8" t="s">
        <v>4</v>
      </c>
      <c r="E3" s="8" t="s">
        <v>57</v>
      </c>
      <c r="F3" s="9" t="s">
        <v>61</v>
      </c>
      <c r="G3" s="16" t="s">
        <v>59</v>
      </c>
    </row>
    <row r="4" spans="1:10" ht="30" customHeight="1" x14ac:dyDescent="0.3">
      <c r="A4" s="59" t="s">
        <v>13</v>
      </c>
      <c r="B4" s="4" t="s">
        <v>15</v>
      </c>
      <c r="C4" s="29" t="s">
        <v>34</v>
      </c>
      <c r="D4" s="26">
        <v>45734</v>
      </c>
      <c r="E4" s="26">
        <v>46022</v>
      </c>
      <c r="F4" s="48">
        <v>177289200</v>
      </c>
      <c r="G4" s="49" t="s">
        <v>30</v>
      </c>
      <c r="J4" s="39">
        <v>36000000</v>
      </c>
    </row>
    <row r="5" spans="1:10" ht="30" customHeight="1" x14ac:dyDescent="0.3">
      <c r="A5" s="60"/>
      <c r="B5" s="4" t="s">
        <v>15</v>
      </c>
      <c r="C5" s="46" t="s">
        <v>35</v>
      </c>
      <c r="D5" s="26">
        <v>45737</v>
      </c>
      <c r="E5" s="26">
        <v>45930</v>
      </c>
      <c r="F5" s="48">
        <v>49000000</v>
      </c>
      <c r="G5" s="49" t="s">
        <v>27</v>
      </c>
      <c r="J5" s="39"/>
    </row>
    <row r="6" spans="1:10" s="13" customFormat="1" ht="18" customHeight="1" x14ac:dyDescent="0.3">
      <c r="A6" s="61" t="s">
        <v>8</v>
      </c>
      <c r="B6" s="61"/>
      <c r="C6" s="61"/>
      <c r="D6" s="61"/>
      <c r="E6" s="52"/>
      <c r="F6" s="12">
        <f>SUM(F4:F5)</f>
        <v>226289200</v>
      </c>
      <c r="G6" s="45"/>
    </row>
    <row r="7" spans="1:10" ht="30" customHeight="1" x14ac:dyDescent="0.3">
      <c r="A7" s="59" t="s">
        <v>29</v>
      </c>
      <c r="B7" s="4" t="s">
        <v>28</v>
      </c>
      <c r="C7" s="29" t="s">
        <v>36</v>
      </c>
      <c r="D7" s="26">
        <v>45750</v>
      </c>
      <c r="E7" s="26">
        <v>45997</v>
      </c>
      <c r="F7" s="41">
        <v>38000000</v>
      </c>
      <c r="G7" s="41">
        <v>38000000</v>
      </c>
    </row>
    <row r="8" spans="1:10" ht="30" customHeight="1" x14ac:dyDescent="0.3">
      <c r="A8" s="60"/>
      <c r="B8" s="4" t="s">
        <v>28</v>
      </c>
      <c r="C8" s="29" t="s">
        <v>37</v>
      </c>
      <c r="D8" s="26">
        <v>45751</v>
      </c>
      <c r="E8" s="26">
        <v>46112</v>
      </c>
      <c r="F8" s="50">
        <v>440550000</v>
      </c>
      <c r="G8" s="50">
        <v>440550000</v>
      </c>
    </row>
    <row r="9" spans="1:10" ht="30" customHeight="1" x14ac:dyDescent="0.3">
      <c r="A9" s="60"/>
      <c r="B9" s="4" t="s">
        <v>28</v>
      </c>
      <c r="C9" s="29" t="s">
        <v>38</v>
      </c>
      <c r="D9" s="26">
        <v>45755</v>
      </c>
      <c r="E9" s="26">
        <v>46006</v>
      </c>
      <c r="F9" s="41">
        <v>60000000</v>
      </c>
      <c r="G9" s="41">
        <v>60000000</v>
      </c>
    </row>
    <row r="10" spans="1:10" ht="30" customHeight="1" x14ac:dyDescent="0.3">
      <c r="A10" s="60"/>
      <c r="B10" s="4" t="s">
        <v>28</v>
      </c>
      <c r="C10" s="47" t="s">
        <v>39</v>
      </c>
      <c r="D10" s="26">
        <v>45757</v>
      </c>
      <c r="E10" s="26">
        <v>45995</v>
      </c>
      <c r="F10" s="54">
        <v>230000000</v>
      </c>
      <c r="G10" s="54">
        <v>230000000</v>
      </c>
    </row>
    <row r="11" spans="1:10" ht="30" customHeight="1" x14ac:dyDescent="0.3">
      <c r="A11" s="60"/>
      <c r="B11" s="4" t="s">
        <v>28</v>
      </c>
      <c r="C11" s="47" t="s">
        <v>40</v>
      </c>
      <c r="D11" s="26">
        <v>45761</v>
      </c>
      <c r="E11" s="26">
        <v>46022</v>
      </c>
      <c r="F11" s="54">
        <v>95000000</v>
      </c>
      <c r="G11" s="54">
        <v>95000000</v>
      </c>
    </row>
    <row r="12" spans="1:10" ht="30" customHeight="1" x14ac:dyDescent="0.3">
      <c r="A12" s="60"/>
      <c r="B12" s="4" t="s">
        <v>28</v>
      </c>
      <c r="C12" s="46" t="s">
        <v>41</v>
      </c>
      <c r="D12" s="26">
        <v>45764</v>
      </c>
      <c r="E12" s="26">
        <v>45900</v>
      </c>
      <c r="F12" s="54">
        <v>64730000</v>
      </c>
      <c r="G12" s="54">
        <v>64730000</v>
      </c>
    </row>
    <row r="13" spans="1:10" ht="30" customHeight="1" x14ac:dyDescent="0.3">
      <c r="A13" s="60"/>
      <c r="B13" s="4" t="s">
        <v>28</v>
      </c>
      <c r="C13" s="29" t="s">
        <v>42</v>
      </c>
      <c r="D13" s="26">
        <v>45770</v>
      </c>
      <c r="E13" s="26">
        <v>45989</v>
      </c>
      <c r="F13" s="50">
        <v>483000000</v>
      </c>
      <c r="G13" s="50">
        <v>483000000</v>
      </c>
    </row>
    <row r="14" spans="1:10" ht="30" customHeight="1" x14ac:dyDescent="0.3">
      <c r="A14" s="60"/>
      <c r="B14" s="4" t="s">
        <v>28</v>
      </c>
      <c r="C14" s="29" t="s">
        <v>43</v>
      </c>
      <c r="D14" s="26">
        <v>45770</v>
      </c>
      <c r="E14" s="26">
        <v>46001</v>
      </c>
      <c r="F14" s="50">
        <v>954150000</v>
      </c>
      <c r="G14" s="50">
        <v>954150000</v>
      </c>
    </row>
    <row r="15" spans="1:10" ht="30" customHeight="1" x14ac:dyDescent="0.3">
      <c r="A15" s="60"/>
      <c r="B15" s="4" t="s">
        <v>28</v>
      </c>
      <c r="C15" s="29" t="s">
        <v>44</v>
      </c>
      <c r="D15" s="26">
        <v>45770</v>
      </c>
      <c r="E15" s="26">
        <v>46022</v>
      </c>
      <c r="F15" s="50">
        <v>45000000</v>
      </c>
      <c r="G15" s="50">
        <v>45000000</v>
      </c>
    </row>
    <row r="16" spans="1:10" ht="30" customHeight="1" x14ac:dyDescent="0.3">
      <c r="A16" s="60"/>
      <c r="B16" s="4" t="s">
        <v>28</v>
      </c>
      <c r="C16" s="43" t="s">
        <v>45</v>
      </c>
      <c r="D16" s="26">
        <v>45796</v>
      </c>
      <c r="E16" s="26">
        <v>45870</v>
      </c>
      <c r="F16" s="41">
        <v>57200000</v>
      </c>
      <c r="G16" s="41">
        <v>57200000</v>
      </c>
    </row>
    <row r="17" spans="1:7" ht="30" customHeight="1" x14ac:dyDescent="0.3">
      <c r="A17" s="60"/>
      <c r="B17" s="4" t="s">
        <v>28</v>
      </c>
      <c r="C17" s="29" t="s">
        <v>46</v>
      </c>
      <c r="D17" s="26">
        <v>45805</v>
      </c>
      <c r="E17" s="26">
        <v>46006</v>
      </c>
      <c r="F17" s="41">
        <v>59375000</v>
      </c>
      <c r="G17" s="41">
        <v>59375000</v>
      </c>
    </row>
    <row r="18" spans="1:7" s="13" customFormat="1" ht="18" customHeight="1" x14ac:dyDescent="0.3">
      <c r="A18" s="61" t="s">
        <v>9</v>
      </c>
      <c r="B18" s="61"/>
      <c r="C18" s="61"/>
      <c r="D18" s="61"/>
      <c r="E18" s="52"/>
      <c r="F18" s="14">
        <f>SUM(F7:F17)</f>
        <v>2527005000</v>
      </c>
      <c r="G18" s="14">
        <f>SUM(G7:G17)</f>
        <v>2527005000</v>
      </c>
    </row>
    <row r="19" spans="1:7" s="13" customFormat="1" ht="30" customHeight="1" x14ac:dyDescent="0.3">
      <c r="A19" s="62" t="s">
        <v>50</v>
      </c>
      <c r="B19" s="4" t="s">
        <v>28</v>
      </c>
      <c r="C19" s="53" t="s">
        <v>47</v>
      </c>
      <c r="D19" s="26">
        <v>45835</v>
      </c>
      <c r="E19" s="26">
        <v>45996</v>
      </c>
      <c r="F19" s="50">
        <v>1900000000</v>
      </c>
      <c r="G19" s="50">
        <v>1900000000</v>
      </c>
    </row>
    <row r="20" spans="1:7" s="13" customFormat="1" ht="30" customHeight="1" x14ac:dyDescent="0.3">
      <c r="A20" s="63"/>
      <c r="B20" s="4" t="s">
        <v>28</v>
      </c>
      <c r="C20" s="29" t="s">
        <v>48</v>
      </c>
      <c r="D20" s="26">
        <v>45880</v>
      </c>
      <c r="E20" s="26">
        <v>46003</v>
      </c>
      <c r="F20" s="50">
        <v>133610000</v>
      </c>
      <c r="G20" s="50">
        <v>133610000</v>
      </c>
    </row>
    <row r="21" spans="1:7" s="13" customFormat="1" ht="30" customHeight="1" x14ac:dyDescent="0.3">
      <c r="A21" s="64"/>
      <c r="B21" s="4" t="s">
        <v>28</v>
      </c>
      <c r="C21" s="29" t="s">
        <v>49</v>
      </c>
      <c r="D21" s="26">
        <v>45889</v>
      </c>
      <c r="E21" s="26">
        <v>45968</v>
      </c>
      <c r="F21" s="41">
        <v>47500000</v>
      </c>
      <c r="G21" s="41">
        <v>47500000</v>
      </c>
    </row>
    <row r="22" spans="1:7" s="13" customFormat="1" ht="18" customHeight="1" x14ac:dyDescent="0.3">
      <c r="A22" s="61" t="s">
        <v>10</v>
      </c>
      <c r="B22" s="61"/>
      <c r="C22" s="61"/>
      <c r="D22" s="61"/>
      <c r="E22" s="52"/>
      <c r="F22" s="12">
        <f>SUM(F19:F21)</f>
        <v>2081110000</v>
      </c>
      <c r="G22" s="12">
        <f>SUM(G19:G21)</f>
        <v>2081110000</v>
      </c>
    </row>
    <row r="23" spans="1:7" ht="30" customHeight="1" x14ac:dyDescent="0.3">
      <c r="A23" s="59" t="s">
        <v>54</v>
      </c>
      <c r="B23" s="4" t="s">
        <v>15</v>
      </c>
      <c r="C23" s="29" t="s">
        <v>51</v>
      </c>
      <c r="D23" s="26">
        <v>45974</v>
      </c>
      <c r="E23" s="26">
        <v>46387</v>
      </c>
      <c r="F23" s="50">
        <v>172183000</v>
      </c>
      <c r="G23" s="55" t="s">
        <v>62</v>
      </c>
    </row>
    <row r="24" spans="1:7" ht="30" customHeight="1" x14ac:dyDescent="0.3">
      <c r="A24" s="60"/>
      <c r="B24" s="4" t="s">
        <v>15</v>
      </c>
      <c r="C24" s="56" t="s">
        <v>52</v>
      </c>
      <c r="D24" s="26">
        <v>45987</v>
      </c>
      <c r="E24" s="26">
        <v>46387</v>
      </c>
      <c r="F24" s="18">
        <v>67500000</v>
      </c>
      <c r="G24" s="56" t="s">
        <v>62</v>
      </c>
    </row>
    <row r="25" spans="1:7" ht="30" customHeight="1" x14ac:dyDescent="0.3">
      <c r="A25" s="65"/>
      <c r="B25" s="4" t="s">
        <v>15</v>
      </c>
      <c r="C25" s="56" t="s">
        <v>53</v>
      </c>
      <c r="D25" s="27">
        <v>46010</v>
      </c>
      <c r="E25" s="27">
        <v>46326</v>
      </c>
      <c r="F25" s="18">
        <v>114000000</v>
      </c>
      <c r="G25" s="56" t="s">
        <v>62</v>
      </c>
    </row>
    <row r="26" spans="1:7" s="13" customFormat="1" ht="18" customHeight="1" x14ac:dyDescent="0.3">
      <c r="A26" s="61" t="s">
        <v>11</v>
      </c>
      <c r="B26" s="61"/>
      <c r="C26" s="61"/>
      <c r="D26" s="61"/>
      <c r="E26" s="52"/>
      <c r="F26" s="12">
        <f>SUM(F23:F25)</f>
        <v>353683000</v>
      </c>
      <c r="G26" s="45"/>
    </row>
    <row r="27" spans="1:7" s="13" customFormat="1" ht="24.75" customHeight="1" x14ac:dyDescent="0.3">
      <c r="A27" s="57" t="s">
        <v>24</v>
      </c>
      <c r="B27" s="57"/>
      <c r="C27" s="57"/>
      <c r="D27" s="57"/>
      <c r="E27" s="51"/>
      <c r="F27" s="15">
        <f>F6+F18+F22+F26</f>
        <v>5188087200</v>
      </c>
      <c r="G27" s="44"/>
    </row>
  </sheetData>
  <mergeCells count="9">
    <mergeCell ref="A4:A5"/>
    <mergeCell ref="A26:D26"/>
    <mergeCell ref="A27:D27"/>
    <mergeCell ref="A6:D6"/>
    <mergeCell ref="A18:D18"/>
    <mergeCell ref="A22:D22"/>
    <mergeCell ref="A7:A17"/>
    <mergeCell ref="A19:A21"/>
    <mergeCell ref="A23:A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C14" sqref="C14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64</v>
      </c>
      <c r="B1" s="20"/>
      <c r="D1" s="10" t="s">
        <v>18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19</v>
      </c>
      <c r="B4" s="28" t="s">
        <v>25</v>
      </c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61" t="s">
        <v>8</v>
      </c>
      <c r="B5" s="61"/>
      <c r="C5" s="61"/>
      <c r="D5" s="61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20</v>
      </c>
      <c r="B6" s="28" t="s">
        <v>26</v>
      </c>
      <c r="C6" s="25"/>
      <c r="D6" s="27"/>
      <c r="E6" s="17"/>
      <c r="F6" s="40"/>
      <c r="G6" s="31"/>
      <c r="H6" s="4"/>
    </row>
    <row r="7" spans="1:8" s="13" customFormat="1" ht="18" customHeight="1" x14ac:dyDescent="0.3">
      <c r="A7" s="61" t="s">
        <v>9</v>
      </c>
      <c r="B7" s="61"/>
      <c r="C7" s="61"/>
      <c r="D7" s="61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21</v>
      </c>
      <c r="B8" s="31" t="s">
        <v>25</v>
      </c>
      <c r="C8" s="25"/>
      <c r="D8" s="27"/>
      <c r="E8" s="18"/>
      <c r="F8" s="4"/>
      <c r="G8" s="31"/>
      <c r="H8" s="4"/>
    </row>
    <row r="9" spans="1:8" s="13" customFormat="1" ht="18" customHeight="1" x14ac:dyDescent="0.3">
      <c r="A9" s="61" t="s">
        <v>10</v>
      </c>
      <c r="B9" s="61"/>
      <c r="C9" s="61"/>
      <c r="D9" s="61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22</v>
      </c>
      <c r="B10" s="31" t="s">
        <v>25</v>
      </c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61" t="s">
        <v>11</v>
      </c>
      <c r="B11" s="61"/>
      <c r="C11" s="61"/>
      <c r="D11" s="61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57" t="s">
        <v>12</v>
      </c>
      <c r="B12" s="57"/>
      <c r="C12" s="57"/>
      <c r="D12" s="57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user</cp:lastModifiedBy>
  <dcterms:created xsi:type="dcterms:W3CDTF">2017-03-06T02:31:54Z</dcterms:created>
  <dcterms:modified xsi:type="dcterms:W3CDTF">2026-02-26T00:09:08Z</dcterms:modified>
</cp:coreProperties>
</file>