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2년 경영지원팀\10. 계약현황\사전정보공개\대가지급 현황\"/>
    </mc:Choice>
  </mc:AlternateContent>
  <xr:revisionPtr revIDLastSave="0" documentId="8_{0849544E-23D8-43C1-A840-269225658C2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G11" i="3" l="1"/>
  <c r="F11" i="3"/>
  <c r="G51" i="2"/>
  <c r="F51" i="2"/>
  <c r="G17" i="1"/>
  <c r="F17" i="1"/>
  <c r="G13" i="1" l="1"/>
  <c r="F13" i="1"/>
  <c r="G9" i="3"/>
  <c r="F9" i="3"/>
  <c r="G24" i="2"/>
  <c r="F24" i="2"/>
  <c r="G7" i="3" l="1"/>
  <c r="F7" i="3"/>
  <c r="G20" i="2"/>
  <c r="F20" i="2"/>
  <c r="G11" i="1"/>
  <c r="F11" i="1"/>
  <c r="G5" i="3" l="1"/>
  <c r="F5" i="3"/>
  <c r="F12" i="3" l="1"/>
  <c r="G12" i="3"/>
  <c r="G13" i="2" l="1"/>
  <c r="F13" i="2"/>
  <c r="G8" i="1"/>
  <c r="F8" i="1"/>
  <c r="G52" i="2" l="1"/>
  <c r="F52" i="2"/>
  <c r="G18" i="1"/>
  <c r="F18" i="1"/>
</calcChain>
</file>

<file path=xl/sharedStrings.xml><?xml version="1.0" encoding="utf-8"?>
<sst xmlns="http://schemas.openxmlformats.org/spreadsheetml/2006/main" count="165" uniqueCount="89">
  <si>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</si>
  <si>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</si>
  <si>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</si>
  <si>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</si>
  <si>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</si>
  <si>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</si>
  <si>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</si>
  <si>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</si>
  <si>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계약기간</t>
    <phoneticPr fontId="2" type="noConversion"/>
  </si>
  <si>
    <t>계약금액(원)</t>
    <phoneticPr fontId="2" type="noConversion"/>
  </si>
  <si>
    <t>지급금액</t>
    <phoneticPr fontId="2" type="noConversion"/>
  </si>
  <si>
    <t>종료일</t>
    <phoneticPr fontId="2" type="noConversion"/>
  </si>
  <si>
    <t>2분기</t>
    <phoneticPr fontId="2" type="noConversion"/>
  </si>
  <si>
    <t>(물품)</t>
    <phoneticPr fontId="2" type="noConversion"/>
  </si>
  <si>
    <t>(용역)</t>
    <phoneticPr fontId="2" type="noConversion"/>
  </si>
  <si>
    <t>물품</t>
    <phoneticPr fontId="2" type="noConversion"/>
  </si>
  <si>
    <t>(공사)</t>
    <phoneticPr fontId="2" type="noConversion"/>
  </si>
  <si>
    <t>2020년 디지털 영상자료 아카이빙용 LTO테이프 구입</t>
    <phoneticPr fontId="2" type="noConversion"/>
  </si>
  <si>
    <t>한국영상자료원 지원사업 정산 관련 회계검사 계약</t>
    <phoneticPr fontId="2" type="noConversion"/>
  </si>
  <si>
    <t>물품</t>
    <phoneticPr fontId="12" type="noConversion"/>
  </si>
  <si>
    <t>지류자료 탈산시스템 운영 용품(탈산용액) 구입</t>
    <phoneticPr fontId="2" type="noConversion"/>
  </si>
  <si>
    <t xml:space="preserve"> 한국영화박물관 기획전시Ⅰ 영상시스템 구입 및 설치 </t>
    <phoneticPr fontId="2" type="noConversion"/>
  </si>
  <si>
    <t xml:space="preserve"> 2021년 필름 초산화방지약품 구입 계약  </t>
    <phoneticPr fontId="2" type="noConversion"/>
  </si>
  <si>
    <t xml:space="preserve">2021년 필름 보존캔 제작 계약 </t>
    <phoneticPr fontId="2" type="noConversion"/>
  </si>
  <si>
    <t>-</t>
    <phoneticPr fontId="2" type="noConversion"/>
  </si>
  <si>
    <t>2021년 한국영상자료원 물품 대가지급현황</t>
    <phoneticPr fontId="2" type="noConversion"/>
  </si>
  <si>
    <t>2021년 한국영상자료원 용역 대가지급현황</t>
    <phoneticPr fontId="2" type="noConversion"/>
  </si>
  <si>
    <t>용역</t>
    <phoneticPr fontId="12" type="noConversion"/>
  </si>
  <si>
    <t xml:space="preserve">2020년도 한국영상자료원 외부 회계감사 실시 계약 </t>
    <phoneticPr fontId="2" type="noConversion"/>
  </si>
  <si>
    <t xml:space="preserve">한국영화박물관 대형 조에트로프 수리 </t>
    <phoneticPr fontId="2" type="noConversion"/>
  </si>
  <si>
    <t>2020년도 기재부 공공기관 고객만족도 조사 용역 계약</t>
    <phoneticPr fontId="2" type="noConversion"/>
  </si>
  <si>
    <t xml:space="preserve">2021년 온라인 VOD 서비스용 국영문 자막제작(번역포함) 및 타임코드 편집 계약 </t>
    <phoneticPr fontId="2" type="noConversion"/>
  </si>
  <si>
    <t xml:space="preserve">2021년 영상도서관 보유자료 정기실사 및 정리용역 계약 </t>
    <phoneticPr fontId="2" type="noConversion"/>
  </si>
  <si>
    <t>한국영화박물관 기획전시Ⅰ 디자인 제작 및 설치 계약</t>
    <phoneticPr fontId="2" type="noConversion"/>
  </si>
  <si>
    <t xml:space="preserve">영화진흥위원회 소장 영화 사진 자료 디지털 스캔 계약  </t>
    <phoneticPr fontId="2" type="noConversion"/>
  </si>
  <si>
    <t xml:space="preserve">판타스틱 마이클 J. 폭스 상영 프로그램 한글자막 제작 계약 </t>
    <phoneticPr fontId="2" type="noConversion"/>
  </si>
  <si>
    <t xml:space="preserve">파주보존센터 수세수 재이용 시스템 센서 및 1차 MEMBRANE FILTER 교체 계약 </t>
    <phoneticPr fontId="2" type="noConversion"/>
  </si>
  <si>
    <t xml:space="preserve">게임x시네마 상영 프로그램 한글자막 프로그램 한글자막 제작 계약 </t>
    <phoneticPr fontId="2" type="noConversion"/>
  </si>
  <si>
    <t xml:space="preserve">&lt;둥글고 둥글게&gt; 상영 연출 및 프로듀서 용역 계약 </t>
    <phoneticPr fontId="2" type="noConversion"/>
  </si>
  <si>
    <t xml:space="preserve">&lt;둥글고 둥글게&gt; 상영 LED 설치 및 운용 계약 </t>
    <phoneticPr fontId="2" type="noConversion"/>
  </si>
  <si>
    <t xml:space="preserve">시네마테크KOFA 발굴수집복원 프로그램 한글자막 제작 계약 </t>
    <phoneticPr fontId="2" type="noConversion"/>
  </si>
  <si>
    <t xml:space="preserve">인스타 가드닝 키트 제작 계약 </t>
    <phoneticPr fontId="2" type="noConversion"/>
  </si>
  <si>
    <t>1분기</t>
    <phoneticPr fontId="2" type="noConversion"/>
  </si>
  <si>
    <t>2분기</t>
    <phoneticPr fontId="2" type="noConversion"/>
  </si>
  <si>
    <t>2021년 한국영상자료원 공사 대가지급현황</t>
    <phoneticPr fontId="2" type="noConversion"/>
  </si>
  <si>
    <t xml:space="preserve">2021년 디지털 영상자료 아카이빙용 LTO테이프 구입 계약  </t>
  </si>
  <si>
    <t>물품</t>
    <phoneticPr fontId="2" type="noConversion"/>
  </si>
  <si>
    <t>3분기</t>
    <phoneticPr fontId="2" type="noConversion"/>
  </si>
  <si>
    <t xml:space="preserve">한국영화박물관 기획전시II 전시설계 및 전시콘텐츠 제작 계약 </t>
    <phoneticPr fontId="2" type="noConversion"/>
  </si>
  <si>
    <t xml:space="preserve">우수영상물 다국어자막 DVD 해설책자 번역 및 감수 계약 </t>
    <phoneticPr fontId="2" type="noConversion"/>
  </si>
  <si>
    <t xml:space="preserve">오컬트 영화 상영 프로그램 한글자막 제작 계약 </t>
    <phoneticPr fontId="2" type="noConversion"/>
  </si>
  <si>
    <t>용역</t>
    <phoneticPr fontId="2" type="noConversion"/>
  </si>
  <si>
    <t xml:space="preserve">한국영화박물관 기획전시Ⅱ 제작설치 </t>
    <phoneticPr fontId="2" type="noConversion"/>
  </si>
  <si>
    <t>공사</t>
    <phoneticPr fontId="2" type="noConversion"/>
  </si>
  <si>
    <t>3분기</t>
    <phoneticPr fontId="2" type="noConversion"/>
  </si>
  <si>
    <t>4분기</t>
    <phoneticPr fontId="2" type="noConversion"/>
  </si>
  <si>
    <t>물품</t>
    <phoneticPr fontId="2" type="noConversion"/>
  </si>
  <si>
    <t>디지털시네마 수집 및 전송 인프라(공공 클라우드) 구축 사업</t>
    <phoneticPr fontId="2" type="noConversion"/>
  </si>
  <si>
    <t xml:space="preserve">디지털시네마 전송용 서버 구입 계약 </t>
    <phoneticPr fontId="2" type="noConversion"/>
  </si>
  <si>
    <t xml:space="preserve">시네마테크KOFA 극장관리시스템(TMS) 구축 계약 </t>
    <phoneticPr fontId="2" type="noConversion"/>
  </si>
  <si>
    <t xml:space="preserve">신규적체 자료 정리 및 DB구축 용역 계약 </t>
    <phoneticPr fontId="2" type="noConversion"/>
  </si>
  <si>
    <t xml:space="preserve"> &lt;영화필름등의 제출&gt; 자료검수 및 정리용역 추가 계약  </t>
    <phoneticPr fontId="2" type="noConversion"/>
  </si>
  <si>
    <t xml:space="preserve">신규 입수자료 심화 카탈로깅 용역 계약 </t>
    <phoneticPr fontId="2" type="noConversion"/>
  </si>
  <si>
    <t xml:space="preserve"> 한국영화박물관 기획전시 도록 제작 계약  </t>
    <phoneticPr fontId="2" type="noConversion"/>
  </si>
  <si>
    <t xml:space="preserve">찾아가는 영화관 행사차량(95주2680) 특수장비 개조 계약 </t>
    <phoneticPr fontId="2" type="noConversion"/>
  </si>
  <si>
    <t xml:space="preserve"> 기관 유튜브 채널 운영 및 영상콘텐츠 제작 용역 계약  </t>
    <phoneticPr fontId="2" type="noConversion"/>
  </si>
  <si>
    <t xml:space="preserve">2021년 전산시스템(서버,스토리지 등) 기술지원 연장 계약 </t>
    <phoneticPr fontId="2" type="noConversion"/>
  </si>
  <si>
    <t xml:space="preserve">파주보존센터 GHP 냉난방기 실외기 부품 교체 계약 </t>
    <phoneticPr fontId="2" type="noConversion"/>
  </si>
  <si>
    <t xml:space="preserve">기관홈페이지 신규 페이지 제작 및 기능추가 계약 </t>
    <phoneticPr fontId="2" type="noConversion"/>
  </si>
  <si>
    <t xml:space="preserve"> 2021년 파주보존센터 보존고 실내 공기질 환경측정 계약  </t>
    <phoneticPr fontId="2" type="noConversion"/>
  </si>
  <si>
    <t xml:space="preserve">상암 보존고 LED등 교체 공사 계약 </t>
    <phoneticPr fontId="2" type="noConversion"/>
  </si>
  <si>
    <t xml:space="preserve">고성능워크스테이션(Z840 W/S) 수리 계약 </t>
    <phoneticPr fontId="2" type="noConversion"/>
  </si>
  <si>
    <t xml:space="preserve">&lt;하녀&gt; 블루레이 재제작 및 위탁판매 계약 </t>
    <phoneticPr fontId="2" type="noConversion"/>
  </si>
  <si>
    <t xml:space="preserve">한국영상자료원 통합 예약관리 시스템 도입 계약 </t>
    <phoneticPr fontId="2" type="noConversion"/>
  </si>
  <si>
    <t xml:space="preserve">상암 본원 영상자료 보존고/작업실 청소 및 소독 계약 </t>
    <phoneticPr fontId="2" type="noConversion"/>
  </si>
  <si>
    <t xml:space="preserve">파주보존센터 수세수 재이용 시스템 보완 및 MEMBRANE 필터 교체계약 </t>
    <phoneticPr fontId="2" type="noConversion"/>
  </si>
  <si>
    <t xml:space="preserve">현상시설 장비 수선 및 시스템 개선 계약 </t>
    <phoneticPr fontId="2" type="noConversion"/>
  </si>
  <si>
    <t xml:space="preserve">&lt;마의 계단&gt; 블루레이 제제작 및 위탁판매 계약  </t>
    <phoneticPr fontId="2" type="noConversion"/>
  </si>
  <si>
    <t xml:space="preserve"> 온라인사료관 서비스를 위한 영화잡지 스캔 계약  </t>
    <phoneticPr fontId="2" type="noConversion"/>
  </si>
  <si>
    <t xml:space="preserve">한국영상자료원 대민시설 환경개선 계약 </t>
    <phoneticPr fontId="2" type="noConversion"/>
  </si>
  <si>
    <t xml:space="preserve">원로 애니메이션 종사자 구술채록자료집 제작 및 배포 계약 </t>
    <phoneticPr fontId="2" type="noConversion"/>
  </si>
  <si>
    <t xml:space="preserve">기관 홍보물 제작 계약 </t>
    <phoneticPr fontId="2" type="noConversion"/>
  </si>
  <si>
    <t xml:space="preserve">파주보존센터 디지털 영사 시스템 수리 계약 </t>
    <phoneticPr fontId="2" type="noConversion"/>
  </si>
  <si>
    <t xml:space="preserve">기관 홈페이지 기능 추가 계약 </t>
    <phoneticPr fontId="2" type="noConversion"/>
  </si>
  <si>
    <t xml:space="preserve">정태춘x박은옥: 봄을 기다리는 마음으로' 공연 기획/운영 계약 </t>
    <phoneticPr fontId="2" type="noConversion"/>
  </si>
  <si>
    <t xml:space="preserve">한국영화박물관 상설전시 코너 개편 계약 </t>
    <phoneticPr fontId="2" type="noConversion"/>
  </si>
  <si>
    <t>4분기</t>
    <phoneticPr fontId="2" type="noConversion"/>
  </si>
  <si>
    <t>공사</t>
    <phoneticPr fontId="2" type="noConversion"/>
  </si>
  <si>
    <t xml:space="preserve">디지털시네마 전송 시스템 네트워크망 구축 공사 계약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</si>
</sst>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/>
    </xf>
    <xf numFmtId="41" fontId="8" fillId="4" borderId="1" xfId="0" applyNumberFormat="1" applyFont="1" applyFill="1" applyBorder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1" xfId="4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14" fontId="1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 shrinkToFit="1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3" fillId="0" borderId="1" xfId="0" applyFont="1" applyFill="1" applyBorder="1" applyAlignment="1">
      <alignment horizontal="left" vertical="center" wrapText="1" shrinkToFit="1"/>
    </xf>
    <xf numFmtId="41" fontId="13" fillId="0" borderId="1" xfId="4" applyFont="1" applyFill="1" applyBorder="1" applyAlignment="1">
      <alignment vertical="center"/>
    </xf>
    <xf numFmtId="41" fontId="3" fillId="0" borderId="1" xfId="4" applyFont="1" applyFill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41" fontId="0" fillId="0" borderId="1" xfId="4" applyFont="1" applyBorder="1" applyAlignment="1">
      <alignment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41" fontId="3" fillId="0" borderId="1" xfId="4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8" xfId="0" applyFont="1" applyBorder="1">
      <alignment vertical="center"/>
    </xf>
    <xf numFmtId="0" fontId="3" fillId="0" borderId="1" xfId="0" quotePrefix="1" applyFont="1" applyBorder="1">
      <alignment vertical="center"/>
    </xf>
    <xf numFmtId="41" fontId="3" fillId="0" borderId="4" xfId="4" applyFont="1" applyBorder="1" applyAlignment="1">
      <alignment vertical="center"/>
    </xf>
    <xf numFmtId="41" fontId="3" fillId="0" borderId="8" xfId="4" applyFont="1" applyBorder="1" applyAlignment="1">
      <alignment vertical="center"/>
    </xf>
    <xf numFmtId="41" fontId="3" fillId="0" borderId="1" xfId="4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14" fontId="3" fillId="0" borderId="4" xfId="0" applyNumberFormat="1" applyFont="1" applyBorder="1" applyAlignment="1">
      <alignment horizontal="center" vertical="center"/>
    </xf>
    <xf numFmtId="14" fontId="4" fillId="0" borderId="0" xfId="1" applyNumberFormat="1" applyFont="1" applyBorder="1" applyAlignment="1">
      <alignment horizontal="center" vertical="center"/>
    </xf>
  </cellXfs>
  <cellStyles count="13">
    <cellStyle name="메모 2" xfId="3" xr:uid="{00000000-0005-0000-0000-000000000000}"/>
    <cellStyle name="메모 2 2" xfId="9" xr:uid="{00000000-0005-0000-0000-000001000000}"/>
    <cellStyle name="백분율 2" xfId="7" xr:uid="{00000000-0005-0000-0000-000002000000}"/>
    <cellStyle name="쉼표 [0]" xfId="1" builtinId="6"/>
    <cellStyle name="쉼표 [0] 2" xfId="4" xr:uid="{00000000-0005-0000-0000-000004000000}"/>
    <cellStyle name="쉼표 [0] 3" xfId="8" xr:uid="{00000000-0005-0000-0000-000005000000}"/>
    <cellStyle name="표준" xfId="0" builtinId="0"/>
    <cellStyle name="표준 2" xfId="5" xr:uid="{00000000-0005-0000-0000-000007000000}"/>
    <cellStyle name="표준 2 2" xfId="6" xr:uid="{00000000-0005-0000-0000-000008000000}"/>
    <cellStyle name="표준 2 3" xfId="10" xr:uid="{00000000-0005-0000-0000-000009000000}"/>
    <cellStyle name="표준 3" xfId="2" xr:uid="{00000000-0005-0000-0000-00000A000000}"/>
    <cellStyle name="표준 3 2" xfId="11" xr:uid="{00000000-0005-0000-0000-00000B000000}"/>
    <cellStyle name="하이퍼링크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B22" sqref="B22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4.625" style="19" bestFit="1" customWidth="1"/>
    <col min="6" max="6" width="19.125" style="15" customWidth="1"/>
    <col min="7" max="7" width="17.375" style="1" customWidth="1"/>
    <col min="8" max="16384" width="9" style="1"/>
  </cols>
  <sheetData>
    <row r="1" spans="1:7" s="4" customFormat="1" ht="26.25">
      <c r="A1" s="13" t="s">
        <v>25</v>
      </c>
      <c r="B1" s="12"/>
      <c r="D1" s="7" t="s">
        <v>13</v>
      </c>
      <c r="E1" s="18"/>
      <c r="F1" s="14"/>
    </row>
    <row r="3" spans="1:7" s="3" customFormat="1" ht="18" customHeight="1">
      <c r="A3" s="5" t="s">
        <v>0</v>
      </c>
      <c r="B3" s="5" t="s">
        <v>1</v>
      </c>
      <c r="C3" s="5" t="s">
        <v>7</v>
      </c>
      <c r="D3" s="5" t="s">
        <v>8</v>
      </c>
      <c r="E3" s="6" t="s">
        <v>11</v>
      </c>
      <c r="F3" s="6" t="s">
        <v>9</v>
      </c>
      <c r="G3" s="11" t="s">
        <v>10</v>
      </c>
    </row>
    <row r="4" spans="1:7" ht="30" customHeight="1">
      <c r="A4" s="48"/>
      <c r="B4" s="32" t="s">
        <v>19</v>
      </c>
      <c r="C4" s="35" t="s">
        <v>17</v>
      </c>
      <c r="D4" s="36">
        <v>44229</v>
      </c>
      <c r="E4" s="36">
        <v>44260</v>
      </c>
      <c r="F4" s="39">
        <v>49896000</v>
      </c>
      <c r="G4" s="39">
        <v>49896000</v>
      </c>
    </row>
    <row r="5" spans="1:7" ht="30" customHeight="1">
      <c r="A5" s="48"/>
      <c r="B5" s="32" t="s">
        <v>19</v>
      </c>
      <c r="C5" s="35" t="s">
        <v>20</v>
      </c>
      <c r="D5" s="36">
        <v>44235</v>
      </c>
      <c r="E5" s="38">
        <v>44257</v>
      </c>
      <c r="F5" s="39">
        <v>6545000</v>
      </c>
      <c r="G5" s="39">
        <v>6545000</v>
      </c>
    </row>
    <row r="6" spans="1:7" ht="30" customHeight="1">
      <c r="A6" s="48"/>
      <c r="B6" s="32" t="s">
        <v>19</v>
      </c>
      <c r="C6" s="37" t="s">
        <v>21</v>
      </c>
      <c r="D6" s="36">
        <v>44237</v>
      </c>
      <c r="E6" s="38">
        <v>44259</v>
      </c>
      <c r="F6" s="39">
        <v>19500000</v>
      </c>
      <c r="G6" s="39">
        <v>19500000</v>
      </c>
    </row>
    <row r="7" spans="1:7" ht="30" customHeight="1">
      <c r="A7" s="48"/>
      <c r="B7" s="32" t="s">
        <v>19</v>
      </c>
      <c r="C7" s="35" t="s">
        <v>22</v>
      </c>
      <c r="D7" s="38">
        <v>44278</v>
      </c>
      <c r="E7" s="38">
        <v>44302</v>
      </c>
      <c r="F7" s="39">
        <v>17932200</v>
      </c>
      <c r="G7" s="39">
        <v>17932200</v>
      </c>
    </row>
    <row r="8" spans="1:7" s="8" customFormat="1" ht="18" customHeight="1">
      <c r="A8" s="50" t="s">
        <v>2</v>
      </c>
      <c r="B8" s="50"/>
      <c r="C8" s="50"/>
      <c r="D8" s="50"/>
      <c r="E8" s="16"/>
      <c r="F8" s="17">
        <f>SUM(F4:F7)</f>
        <v>93873200</v>
      </c>
      <c r="G8" s="22">
        <f>SUM(G4:G7)</f>
        <v>93873200</v>
      </c>
    </row>
    <row r="9" spans="1:7" ht="30" customHeight="1">
      <c r="A9" s="51" t="s">
        <v>12</v>
      </c>
      <c r="B9" s="32" t="s">
        <v>15</v>
      </c>
      <c r="C9" s="35" t="s">
        <v>23</v>
      </c>
      <c r="D9" s="38">
        <v>44306</v>
      </c>
      <c r="E9" s="38">
        <v>44344</v>
      </c>
      <c r="F9" s="39">
        <v>19800000</v>
      </c>
      <c r="G9" s="39">
        <v>19800000</v>
      </c>
    </row>
    <row r="10" spans="1:7" ht="30" customHeight="1">
      <c r="A10" s="48"/>
      <c r="B10" s="32" t="s">
        <v>15</v>
      </c>
      <c r="C10" s="35" t="s">
        <v>20</v>
      </c>
      <c r="D10" s="36">
        <v>44351</v>
      </c>
      <c r="E10" s="40">
        <v>44377</v>
      </c>
      <c r="F10" s="39">
        <v>7048500</v>
      </c>
      <c r="G10" s="39">
        <v>7048500</v>
      </c>
    </row>
    <row r="11" spans="1:7" s="8" customFormat="1" ht="18" customHeight="1">
      <c r="A11" s="50" t="s">
        <v>3</v>
      </c>
      <c r="B11" s="50"/>
      <c r="C11" s="50"/>
      <c r="D11" s="50"/>
      <c r="E11" s="20"/>
      <c r="F11" s="9">
        <f>SUM(F9:F10)</f>
        <v>26848500</v>
      </c>
      <c r="G11" s="9">
        <f>SUM(G9:G10)</f>
        <v>26848500</v>
      </c>
    </row>
    <row r="12" spans="1:7" ht="30" customHeight="1">
      <c r="A12" s="34" t="s">
        <v>47</v>
      </c>
      <c r="B12" s="10" t="s">
        <v>46</v>
      </c>
      <c r="C12" s="24" t="s">
        <v>45</v>
      </c>
      <c r="D12" s="38">
        <v>44397</v>
      </c>
      <c r="E12" s="40">
        <v>44434</v>
      </c>
      <c r="F12" s="46">
        <v>19184000</v>
      </c>
      <c r="G12" s="46">
        <v>19184000</v>
      </c>
    </row>
    <row r="13" spans="1:7" s="8" customFormat="1" ht="18" customHeight="1">
      <c r="A13" s="50" t="s">
        <v>4</v>
      </c>
      <c r="B13" s="50"/>
      <c r="C13" s="50"/>
      <c r="D13" s="50"/>
      <c r="E13" s="16"/>
      <c r="F13" s="17">
        <f>SUM(F12)</f>
        <v>19184000</v>
      </c>
      <c r="G13" s="17">
        <f>SUM(G12)</f>
        <v>19184000</v>
      </c>
    </row>
    <row r="14" spans="1:7" ht="30" customHeight="1">
      <c r="A14" s="51" t="s">
        <v>55</v>
      </c>
      <c r="B14" s="10" t="s">
        <v>56</v>
      </c>
      <c r="C14" s="59" t="s">
        <v>57</v>
      </c>
      <c r="D14" s="38">
        <v>44456</v>
      </c>
      <c r="E14" s="38">
        <v>44546</v>
      </c>
      <c r="F14" s="60">
        <v>232320000</v>
      </c>
      <c r="G14" s="60">
        <v>232320000</v>
      </c>
    </row>
    <row r="15" spans="1:7" ht="30" customHeight="1">
      <c r="A15" s="48"/>
      <c r="B15" s="10" t="s">
        <v>56</v>
      </c>
      <c r="C15" s="59" t="s">
        <v>58</v>
      </c>
      <c r="D15" s="38">
        <v>44489</v>
      </c>
      <c r="E15" s="61">
        <v>44540</v>
      </c>
      <c r="F15" s="60">
        <v>19371000</v>
      </c>
      <c r="G15" s="60">
        <v>19371000</v>
      </c>
    </row>
    <row r="16" spans="1:7" ht="30" customHeight="1">
      <c r="A16" s="52"/>
      <c r="B16" s="10" t="s">
        <v>56</v>
      </c>
      <c r="C16" s="59" t="s">
        <v>59</v>
      </c>
      <c r="D16" s="38">
        <v>44494</v>
      </c>
      <c r="E16" s="61">
        <v>44530</v>
      </c>
      <c r="F16" s="60">
        <v>18007000</v>
      </c>
      <c r="G16" s="60">
        <v>18007000</v>
      </c>
    </row>
    <row r="17" spans="1:7" s="8" customFormat="1" ht="18" customHeight="1">
      <c r="A17" s="50" t="s">
        <v>5</v>
      </c>
      <c r="B17" s="50"/>
      <c r="C17" s="50"/>
      <c r="D17" s="50"/>
      <c r="E17" s="16"/>
      <c r="F17" s="16">
        <f>SUM(F14:F16)</f>
        <v>269698000</v>
      </c>
      <c r="G17" s="16">
        <f>SUM(G14:G16)</f>
        <v>269698000</v>
      </c>
    </row>
    <row r="18" spans="1:7" s="8" customFormat="1" ht="24.75" customHeight="1">
      <c r="A18" s="49" t="s">
        <v>6</v>
      </c>
      <c r="B18" s="49"/>
      <c r="C18" s="49"/>
      <c r="D18" s="49"/>
      <c r="E18" s="21"/>
      <c r="F18" s="21">
        <f>F8+F11+F13+F17</f>
        <v>409603700</v>
      </c>
      <c r="G18" s="21">
        <f>G8+G11+G13+G17</f>
        <v>409603700</v>
      </c>
    </row>
  </sheetData>
  <mergeCells count="8">
    <mergeCell ref="A4:A7"/>
    <mergeCell ref="A18:D18"/>
    <mergeCell ref="A8:D8"/>
    <mergeCell ref="A11:D11"/>
    <mergeCell ref="A13:D13"/>
    <mergeCell ref="A17:D17"/>
    <mergeCell ref="A9:A10"/>
    <mergeCell ref="A14:A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2"/>
  <sheetViews>
    <sheetView topLeftCell="A34" workbookViewId="0">
      <selection activeCell="C65" sqref="C65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4.625" style="19" bestFit="1" customWidth="1"/>
    <col min="6" max="6" width="19.125" style="15" customWidth="1"/>
    <col min="7" max="7" width="17.375" style="1" customWidth="1"/>
    <col min="8" max="16384" width="9" style="1"/>
  </cols>
  <sheetData>
    <row r="1" spans="1:7" s="4" customFormat="1" ht="26.25">
      <c r="A1" s="13" t="s">
        <v>26</v>
      </c>
      <c r="B1" s="12"/>
      <c r="D1" s="7" t="s">
        <v>14</v>
      </c>
      <c r="E1" s="18"/>
      <c r="F1" s="14"/>
    </row>
    <row r="3" spans="1:7" s="3" customFormat="1" ht="18" customHeight="1">
      <c r="A3" s="5" t="s">
        <v>0</v>
      </c>
      <c r="B3" s="5" t="s">
        <v>1</v>
      </c>
      <c r="C3" s="5" t="s">
        <v>7</v>
      </c>
      <c r="D3" s="5" t="s">
        <v>8</v>
      </c>
      <c r="E3" s="6" t="s">
        <v>11</v>
      </c>
      <c r="F3" s="6" t="s">
        <v>9</v>
      </c>
      <c r="G3" s="11" t="s">
        <v>10</v>
      </c>
    </row>
    <row r="4" spans="1:7" ht="30" customHeight="1">
      <c r="A4" s="48" t="s">
        <v>42</v>
      </c>
      <c r="B4" s="26" t="s">
        <v>27</v>
      </c>
      <c r="C4" s="41" t="s">
        <v>18</v>
      </c>
      <c r="D4" s="38">
        <v>44209</v>
      </c>
      <c r="E4" s="38">
        <v>44221</v>
      </c>
      <c r="F4" s="43">
        <v>10770400</v>
      </c>
      <c r="G4" s="43">
        <v>10770400</v>
      </c>
    </row>
    <row r="5" spans="1:7" ht="30" customHeight="1">
      <c r="A5" s="48"/>
      <c r="B5" s="26" t="s">
        <v>27</v>
      </c>
      <c r="C5" s="42" t="s">
        <v>28</v>
      </c>
      <c r="D5" s="38">
        <v>44210</v>
      </c>
      <c r="E5" s="38">
        <v>44242</v>
      </c>
      <c r="F5" s="43">
        <v>8800000</v>
      </c>
      <c r="G5" s="43">
        <v>8800000</v>
      </c>
    </row>
    <row r="6" spans="1:7" ht="30" customHeight="1">
      <c r="A6" s="48"/>
      <c r="B6" s="26" t="s">
        <v>27</v>
      </c>
      <c r="C6" s="41" t="s">
        <v>29</v>
      </c>
      <c r="D6" s="38">
        <v>44211</v>
      </c>
      <c r="E6" s="38">
        <v>44253</v>
      </c>
      <c r="F6" s="43">
        <v>9900000</v>
      </c>
      <c r="G6" s="43">
        <v>9900000</v>
      </c>
    </row>
    <row r="7" spans="1:7" ht="30" customHeight="1">
      <c r="A7" s="48"/>
      <c r="B7" s="26" t="s">
        <v>27</v>
      </c>
      <c r="C7" s="41" t="s">
        <v>30</v>
      </c>
      <c r="D7" s="38">
        <v>44229</v>
      </c>
      <c r="E7" s="38">
        <v>44316</v>
      </c>
      <c r="F7" s="43">
        <v>16460000</v>
      </c>
      <c r="G7" s="43">
        <v>16460000</v>
      </c>
    </row>
    <row r="8" spans="1:7" ht="30" customHeight="1">
      <c r="A8" s="48"/>
      <c r="B8" s="26" t="s">
        <v>27</v>
      </c>
      <c r="C8" s="35" t="s">
        <v>31</v>
      </c>
      <c r="D8" s="36">
        <v>44230</v>
      </c>
      <c r="E8" s="38">
        <v>44347</v>
      </c>
      <c r="F8" s="39">
        <v>17094000</v>
      </c>
      <c r="G8" s="39">
        <v>17094000</v>
      </c>
    </row>
    <row r="9" spans="1:7" ht="30" customHeight="1">
      <c r="A9" s="48"/>
      <c r="B9" s="26" t="s">
        <v>27</v>
      </c>
      <c r="C9" s="35" t="s">
        <v>32</v>
      </c>
      <c r="D9" s="36">
        <v>44232</v>
      </c>
      <c r="E9" s="38">
        <v>44265</v>
      </c>
      <c r="F9" s="39">
        <v>6500000</v>
      </c>
      <c r="G9" s="39">
        <v>6500000</v>
      </c>
    </row>
    <row r="10" spans="1:7" ht="30" customHeight="1">
      <c r="A10" s="48"/>
      <c r="B10" s="26" t="s">
        <v>27</v>
      </c>
      <c r="C10" s="35" t="s">
        <v>33</v>
      </c>
      <c r="D10" s="36">
        <v>44237</v>
      </c>
      <c r="E10" s="38">
        <v>44252</v>
      </c>
      <c r="F10" s="39">
        <v>19525000</v>
      </c>
      <c r="G10" s="39">
        <v>19525000</v>
      </c>
    </row>
    <row r="11" spans="1:7" ht="30" customHeight="1">
      <c r="A11" s="48"/>
      <c r="B11" s="26" t="s">
        <v>27</v>
      </c>
      <c r="C11" s="35" t="s">
        <v>34</v>
      </c>
      <c r="D11" s="36">
        <v>44251</v>
      </c>
      <c r="E11" s="38">
        <v>44316</v>
      </c>
      <c r="F11" s="39">
        <v>12000000</v>
      </c>
      <c r="G11" s="39">
        <v>12000000</v>
      </c>
    </row>
    <row r="12" spans="1:7" ht="30" customHeight="1">
      <c r="A12" s="48"/>
      <c r="B12" s="26" t="s">
        <v>27</v>
      </c>
      <c r="C12" s="35" t="s">
        <v>35</v>
      </c>
      <c r="D12" s="38">
        <v>44280</v>
      </c>
      <c r="E12" s="38">
        <v>44284</v>
      </c>
      <c r="F12" s="39">
        <v>13057000</v>
      </c>
      <c r="G12" s="39">
        <v>13057000</v>
      </c>
    </row>
    <row r="13" spans="1:7" s="8" customFormat="1" ht="18" customHeight="1">
      <c r="A13" s="50" t="s">
        <v>2</v>
      </c>
      <c r="B13" s="50"/>
      <c r="C13" s="50"/>
      <c r="D13" s="50"/>
      <c r="E13" s="16"/>
      <c r="F13" s="17">
        <f>SUM(F4:F12)</f>
        <v>114106400</v>
      </c>
      <c r="G13" s="22">
        <f>SUM(G4:G12)</f>
        <v>114106400</v>
      </c>
    </row>
    <row r="14" spans="1:7" ht="30" customHeight="1">
      <c r="A14" s="48" t="s">
        <v>43</v>
      </c>
      <c r="B14" s="26" t="s">
        <v>27</v>
      </c>
      <c r="C14" s="35" t="s">
        <v>36</v>
      </c>
      <c r="D14" s="38">
        <v>44302</v>
      </c>
      <c r="E14" s="38">
        <v>44332</v>
      </c>
      <c r="F14" s="39">
        <v>8030000</v>
      </c>
      <c r="G14" s="39">
        <v>8030000</v>
      </c>
    </row>
    <row r="15" spans="1:7" ht="30" customHeight="1">
      <c r="A15" s="48"/>
      <c r="B15" s="26" t="s">
        <v>27</v>
      </c>
      <c r="C15" s="35" t="s">
        <v>37</v>
      </c>
      <c r="D15" s="38">
        <v>44320</v>
      </c>
      <c r="E15" s="38">
        <v>44328</v>
      </c>
      <c r="F15" s="39">
        <v>11027500</v>
      </c>
      <c r="G15" s="39">
        <v>11027500</v>
      </c>
    </row>
    <row r="16" spans="1:7" ht="30" customHeight="1">
      <c r="A16" s="48"/>
      <c r="B16" s="26" t="s">
        <v>27</v>
      </c>
      <c r="C16" s="35" t="s">
        <v>38</v>
      </c>
      <c r="D16" s="38">
        <v>44326</v>
      </c>
      <c r="E16" s="38">
        <v>44337</v>
      </c>
      <c r="F16" s="44">
        <v>7700000</v>
      </c>
      <c r="G16" s="44">
        <v>7700000</v>
      </c>
    </row>
    <row r="17" spans="1:7" ht="30" customHeight="1">
      <c r="A17" s="48"/>
      <c r="B17" s="26" t="s">
        <v>27</v>
      </c>
      <c r="C17" s="35" t="s">
        <v>39</v>
      </c>
      <c r="D17" s="38">
        <v>44326</v>
      </c>
      <c r="E17" s="38">
        <v>44331</v>
      </c>
      <c r="F17" s="44">
        <v>16400000</v>
      </c>
      <c r="G17" s="44">
        <v>16400000</v>
      </c>
    </row>
    <row r="18" spans="1:7" ht="30" customHeight="1">
      <c r="A18" s="48"/>
      <c r="B18" s="26" t="s">
        <v>27</v>
      </c>
      <c r="C18" s="35" t="s">
        <v>40</v>
      </c>
      <c r="D18" s="38">
        <v>44329</v>
      </c>
      <c r="E18" s="38">
        <v>44355</v>
      </c>
      <c r="F18" s="39">
        <v>5258000</v>
      </c>
      <c r="G18" s="39">
        <v>5258000</v>
      </c>
    </row>
    <row r="19" spans="1:7" ht="30" customHeight="1">
      <c r="A19" s="48"/>
      <c r="B19" s="26" t="s">
        <v>27</v>
      </c>
      <c r="C19" s="35" t="s">
        <v>41</v>
      </c>
      <c r="D19" s="38">
        <v>44344</v>
      </c>
      <c r="E19" s="38">
        <v>44363</v>
      </c>
      <c r="F19" s="39">
        <v>6508700</v>
      </c>
      <c r="G19" s="39">
        <v>6508700</v>
      </c>
    </row>
    <row r="20" spans="1:7" s="8" customFormat="1" ht="18" customHeight="1">
      <c r="A20" s="50" t="s">
        <v>3</v>
      </c>
      <c r="B20" s="50"/>
      <c r="C20" s="50"/>
      <c r="D20" s="50"/>
      <c r="E20" s="20"/>
      <c r="F20" s="9">
        <f>SUM(F14:F19)</f>
        <v>54924200</v>
      </c>
      <c r="G20" s="9">
        <f>SUM(G14:G19)</f>
        <v>54924200</v>
      </c>
    </row>
    <row r="21" spans="1:7" ht="30" customHeight="1">
      <c r="A21" s="51" t="s">
        <v>47</v>
      </c>
      <c r="B21" s="10" t="s">
        <v>51</v>
      </c>
      <c r="C21" s="47" t="s">
        <v>48</v>
      </c>
      <c r="D21" s="38">
        <v>44379</v>
      </c>
      <c r="E21" s="38">
        <v>44428</v>
      </c>
      <c r="F21" s="46">
        <v>16700000</v>
      </c>
      <c r="G21" s="46">
        <v>16700000</v>
      </c>
    </row>
    <row r="22" spans="1:7" ht="30" customHeight="1">
      <c r="A22" s="48"/>
      <c r="B22" s="10" t="s">
        <v>51</v>
      </c>
      <c r="C22" s="47" t="s">
        <v>49</v>
      </c>
      <c r="D22" s="38">
        <v>44412</v>
      </c>
      <c r="E22" s="40">
        <v>44428</v>
      </c>
      <c r="F22" s="46">
        <v>7192000</v>
      </c>
      <c r="G22" s="46">
        <v>7192000</v>
      </c>
    </row>
    <row r="23" spans="1:7" ht="30" customHeight="1">
      <c r="A23" s="52"/>
      <c r="B23" s="10" t="s">
        <v>51</v>
      </c>
      <c r="C23" s="47" t="s">
        <v>50</v>
      </c>
      <c r="D23" s="38">
        <v>44412</v>
      </c>
      <c r="E23" s="40">
        <v>44447</v>
      </c>
      <c r="F23" s="46">
        <v>9691000</v>
      </c>
      <c r="G23" s="46">
        <v>9691000</v>
      </c>
    </row>
    <row r="24" spans="1:7" s="8" customFormat="1" ht="18" customHeight="1">
      <c r="A24" s="50" t="s">
        <v>4</v>
      </c>
      <c r="B24" s="50"/>
      <c r="C24" s="50"/>
      <c r="D24" s="50"/>
      <c r="E24" s="16"/>
      <c r="F24" s="17">
        <f>SUM(F21:F23)</f>
        <v>33583000</v>
      </c>
      <c r="G24" s="17">
        <f>SUM(G21:G23)</f>
        <v>33583000</v>
      </c>
    </row>
    <row r="25" spans="1:7" ht="30" customHeight="1">
      <c r="A25" s="51" t="s">
        <v>86</v>
      </c>
      <c r="B25" s="10" t="s">
        <v>27</v>
      </c>
      <c r="C25" s="59" t="s">
        <v>60</v>
      </c>
      <c r="D25" s="38">
        <v>44470</v>
      </c>
      <c r="E25" s="38">
        <v>44554</v>
      </c>
      <c r="F25" s="60">
        <v>44800000</v>
      </c>
      <c r="G25" s="60">
        <v>44800000</v>
      </c>
    </row>
    <row r="26" spans="1:7" ht="30" customHeight="1">
      <c r="A26" s="48"/>
      <c r="B26" s="10" t="s">
        <v>27</v>
      </c>
      <c r="C26" s="62" t="s">
        <v>61</v>
      </c>
      <c r="D26" s="38">
        <v>44470</v>
      </c>
      <c r="E26" s="38">
        <v>44530</v>
      </c>
      <c r="F26" s="66">
        <v>5880000</v>
      </c>
      <c r="G26" s="66">
        <v>5880000</v>
      </c>
    </row>
    <row r="27" spans="1:7" ht="30" customHeight="1">
      <c r="A27" s="48"/>
      <c r="B27" s="10" t="s">
        <v>27</v>
      </c>
      <c r="C27" s="59" t="s">
        <v>62</v>
      </c>
      <c r="D27" s="38">
        <v>44470</v>
      </c>
      <c r="E27" s="38">
        <v>44554</v>
      </c>
      <c r="F27" s="60">
        <v>8000000</v>
      </c>
      <c r="G27" s="60">
        <v>8000000</v>
      </c>
    </row>
    <row r="28" spans="1:7" ht="30" customHeight="1">
      <c r="A28" s="48"/>
      <c r="B28" s="10" t="s">
        <v>27</v>
      </c>
      <c r="C28" s="59" t="s">
        <v>63</v>
      </c>
      <c r="D28" s="38">
        <v>44490</v>
      </c>
      <c r="E28" s="61">
        <v>44522</v>
      </c>
      <c r="F28" s="60">
        <v>9350000</v>
      </c>
      <c r="G28" s="60">
        <v>9350000</v>
      </c>
    </row>
    <row r="29" spans="1:7" ht="30" customHeight="1">
      <c r="A29" s="48"/>
      <c r="B29" s="10" t="s">
        <v>27</v>
      </c>
      <c r="C29" s="63" t="s">
        <v>64</v>
      </c>
      <c r="D29" s="38">
        <v>44495</v>
      </c>
      <c r="E29" s="61">
        <v>44555</v>
      </c>
      <c r="F29" s="60">
        <v>44550000</v>
      </c>
      <c r="G29" s="60">
        <v>44550000</v>
      </c>
    </row>
    <row r="30" spans="1:7" ht="30" customHeight="1">
      <c r="A30" s="48"/>
      <c r="B30" s="10" t="s">
        <v>27</v>
      </c>
      <c r="C30" s="59" t="s">
        <v>65</v>
      </c>
      <c r="D30" s="38">
        <v>44496</v>
      </c>
      <c r="E30" s="61">
        <v>44551</v>
      </c>
      <c r="F30" s="60">
        <v>19315000</v>
      </c>
      <c r="G30" s="60">
        <v>19315000</v>
      </c>
    </row>
    <row r="31" spans="1:7" ht="30" customHeight="1">
      <c r="A31" s="48"/>
      <c r="B31" s="10" t="s">
        <v>27</v>
      </c>
      <c r="C31" s="59" t="s">
        <v>66</v>
      </c>
      <c r="D31" s="38">
        <v>44497</v>
      </c>
      <c r="E31" s="61">
        <v>44561</v>
      </c>
      <c r="F31" s="60">
        <v>7000000</v>
      </c>
      <c r="G31" s="60">
        <v>7000000</v>
      </c>
    </row>
    <row r="32" spans="1:7" ht="30" customHeight="1">
      <c r="A32" s="48"/>
      <c r="B32" s="10" t="s">
        <v>27</v>
      </c>
      <c r="C32" s="59" t="s">
        <v>67</v>
      </c>
      <c r="D32" s="38">
        <v>44503</v>
      </c>
      <c r="E32" s="70">
        <v>44532</v>
      </c>
      <c r="F32" s="60">
        <v>7040000</v>
      </c>
      <c r="G32" s="60">
        <v>7040000</v>
      </c>
    </row>
    <row r="33" spans="1:7" ht="30" customHeight="1">
      <c r="A33" s="48"/>
      <c r="B33" s="10" t="s">
        <v>27</v>
      </c>
      <c r="C33" s="59" t="s">
        <v>68</v>
      </c>
      <c r="D33" s="38">
        <v>44503</v>
      </c>
      <c r="E33" s="70">
        <v>44533</v>
      </c>
      <c r="F33" s="60">
        <v>14700000</v>
      </c>
      <c r="G33" s="60">
        <v>14700000</v>
      </c>
    </row>
    <row r="34" spans="1:7" ht="30" customHeight="1">
      <c r="A34" s="48"/>
      <c r="B34" s="10" t="s">
        <v>27</v>
      </c>
      <c r="C34" s="63" t="s">
        <v>69</v>
      </c>
      <c r="D34" s="38">
        <v>44511</v>
      </c>
      <c r="E34" s="70">
        <v>44550</v>
      </c>
      <c r="F34" s="60">
        <v>8730000</v>
      </c>
      <c r="G34" s="60">
        <v>8730000</v>
      </c>
    </row>
    <row r="35" spans="1:7" ht="30" customHeight="1">
      <c r="A35" s="48"/>
      <c r="B35" s="10" t="s">
        <v>27</v>
      </c>
      <c r="C35" s="63" t="s">
        <v>70</v>
      </c>
      <c r="D35" s="38">
        <v>44511</v>
      </c>
      <c r="E35" s="70">
        <v>44539</v>
      </c>
      <c r="F35" s="60">
        <v>9460000</v>
      </c>
      <c r="G35" s="60">
        <v>9460000</v>
      </c>
    </row>
    <row r="36" spans="1:7" ht="30" customHeight="1">
      <c r="A36" s="48"/>
      <c r="B36" s="10" t="s">
        <v>27</v>
      </c>
      <c r="C36" s="63" t="s">
        <v>71</v>
      </c>
      <c r="D36" s="38">
        <v>44512</v>
      </c>
      <c r="E36" s="70">
        <v>44541</v>
      </c>
      <c r="F36" s="60">
        <v>6600000</v>
      </c>
      <c r="G36" s="60">
        <v>6600000</v>
      </c>
    </row>
    <row r="37" spans="1:7" ht="30" customHeight="1">
      <c r="A37" s="48"/>
      <c r="B37" s="10" t="s">
        <v>27</v>
      </c>
      <c r="C37" s="63" t="s">
        <v>72</v>
      </c>
      <c r="D37" s="38">
        <v>44516</v>
      </c>
      <c r="E37" s="70">
        <v>44554</v>
      </c>
      <c r="F37" s="60">
        <v>18519000</v>
      </c>
      <c r="G37" s="60">
        <v>18519000</v>
      </c>
    </row>
    <row r="38" spans="1:7" ht="30" customHeight="1">
      <c r="A38" s="48"/>
      <c r="B38" s="10" t="s">
        <v>27</v>
      </c>
      <c r="C38" s="63" t="s">
        <v>73</v>
      </c>
      <c r="D38" s="38">
        <v>44517</v>
      </c>
      <c r="E38" s="70">
        <v>44546</v>
      </c>
      <c r="F38" s="60">
        <v>32691000</v>
      </c>
      <c r="G38" s="60">
        <v>32691000</v>
      </c>
    </row>
    <row r="39" spans="1:7" ht="30" customHeight="1">
      <c r="A39" s="48"/>
      <c r="B39" s="10" t="s">
        <v>27</v>
      </c>
      <c r="C39" s="63" t="s">
        <v>74</v>
      </c>
      <c r="D39" s="38">
        <v>44518</v>
      </c>
      <c r="E39" s="70">
        <v>44547</v>
      </c>
      <c r="F39" s="60">
        <v>6790000</v>
      </c>
      <c r="G39" s="60">
        <v>6790000</v>
      </c>
    </row>
    <row r="40" spans="1:7" ht="30" customHeight="1">
      <c r="A40" s="48"/>
      <c r="B40" s="10" t="s">
        <v>27</v>
      </c>
      <c r="C40" s="59" t="s">
        <v>75</v>
      </c>
      <c r="D40" s="38">
        <v>44518</v>
      </c>
      <c r="E40" s="70">
        <v>44547</v>
      </c>
      <c r="F40" s="60">
        <v>11330000</v>
      </c>
      <c r="G40" s="60">
        <v>11330000</v>
      </c>
    </row>
    <row r="41" spans="1:7" ht="30" customHeight="1">
      <c r="A41" s="48"/>
      <c r="B41" s="10" t="s">
        <v>27</v>
      </c>
      <c r="C41" s="64" t="s">
        <v>76</v>
      </c>
      <c r="D41" s="38">
        <v>44522</v>
      </c>
      <c r="E41" s="70">
        <v>44548</v>
      </c>
      <c r="F41" s="67">
        <v>16390000</v>
      </c>
      <c r="G41" s="67">
        <v>16390000</v>
      </c>
    </row>
    <row r="42" spans="1:7" ht="30" customHeight="1">
      <c r="A42" s="48"/>
      <c r="B42" s="10" t="s">
        <v>27</v>
      </c>
      <c r="C42" s="59" t="s">
        <v>77</v>
      </c>
      <c r="D42" s="38">
        <v>44525</v>
      </c>
      <c r="E42" s="70">
        <v>44554</v>
      </c>
      <c r="F42" s="60">
        <v>9726000</v>
      </c>
      <c r="G42" s="60">
        <v>9726000</v>
      </c>
    </row>
    <row r="43" spans="1:7" ht="30" customHeight="1">
      <c r="A43" s="48"/>
      <c r="B43" s="10" t="s">
        <v>27</v>
      </c>
      <c r="C43" s="59" t="s">
        <v>78</v>
      </c>
      <c r="D43" s="38">
        <v>44529</v>
      </c>
      <c r="E43" s="70">
        <v>44554</v>
      </c>
      <c r="F43" s="60">
        <v>11000000</v>
      </c>
      <c r="G43" s="60">
        <v>11000000</v>
      </c>
    </row>
    <row r="44" spans="1:7" ht="30" customHeight="1">
      <c r="A44" s="48"/>
      <c r="B44" s="10" t="s">
        <v>27</v>
      </c>
      <c r="C44" s="59" t="s">
        <v>79</v>
      </c>
      <c r="D44" s="38">
        <v>44531</v>
      </c>
      <c r="E44" s="70">
        <v>44546</v>
      </c>
      <c r="F44" s="60">
        <v>5970800</v>
      </c>
      <c r="G44" s="60">
        <v>5970800</v>
      </c>
    </row>
    <row r="45" spans="1:7" ht="30" customHeight="1">
      <c r="A45" s="48"/>
      <c r="B45" s="10" t="s">
        <v>27</v>
      </c>
      <c r="C45" s="59" t="s">
        <v>80</v>
      </c>
      <c r="D45" s="38">
        <v>44533</v>
      </c>
      <c r="E45" s="70">
        <v>44550</v>
      </c>
      <c r="F45" s="68">
        <v>22418000</v>
      </c>
      <c r="G45" s="68">
        <v>22418000</v>
      </c>
    </row>
    <row r="46" spans="1:7" ht="30" customHeight="1">
      <c r="A46" s="48"/>
      <c r="B46" s="10" t="s">
        <v>27</v>
      </c>
      <c r="C46" s="59" t="s">
        <v>81</v>
      </c>
      <c r="D46" s="38">
        <v>44536</v>
      </c>
      <c r="E46" s="70">
        <v>44547</v>
      </c>
      <c r="F46" s="69">
        <v>5400000</v>
      </c>
      <c r="G46" s="69">
        <v>5400001</v>
      </c>
    </row>
    <row r="47" spans="1:7" ht="30" customHeight="1">
      <c r="A47" s="48"/>
      <c r="B47" s="10" t="s">
        <v>27</v>
      </c>
      <c r="C47" s="59" t="s">
        <v>82</v>
      </c>
      <c r="D47" s="38">
        <v>44538</v>
      </c>
      <c r="E47" s="70">
        <v>44550</v>
      </c>
      <c r="F47" s="60">
        <v>9020000</v>
      </c>
      <c r="G47" s="60">
        <v>9020000</v>
      </c>
    </row>
    <row r="48" spans="1:7" ht="30" customHeight="1">
      <c r="A48" s="48"/>
      <c r="B48" s="10" t="s">
        <v>27</v>
      </c>
      <c r="C48" s="59" t="s">
        <v>83</v>
      </c>
      <c r="D48" s="38">
        <v>44539</v>
      </c>
      <c r="E48" s="70">
        <v>44554</v>
      </c>
      <c r="F48" s="60">
        <v>11800000</v>
      </c>
      <c r="G48" s="60">
        <v>11800000</v>
      </c>
    </row>
    <row r="49" spans="1:7" ht="30" customHeight="1">
      <c r="A49" s="48"/>
      <c r="B49" s="10" t="s">
        <v>27</v>
      </c>
      <c r="C49" s="65" t="s">
        <v>84</v>
      </c>
      <c r="D49" s="38">
        <v>44543</v>
      </c>
      <c r="E49" s="70">
        <v>44548</v>
      </c>
      <c r="F49" s="60">
        <v>9900000</v>
      </c>
      <c r="G49" s="60">
        <v>9900000</v>
      </c>
    </row>
    <row r="50" spans="1:7" ht="30" customHeight="1">
      <c r="A50" s="52"/>
      <c r="B50" s="10" t="s">
        <v>27</v>
      </c>
      <c r="C50" s="59" t="s">
        <v>85</v>
      </c>
      <c r="D50" s="38">
        <v>44545</v>
      </c>
      <c r="E50" s="70">
        <v>44553</v>
      </c>
      <c r="F50" s="60">
        <v>10780000</v>
      </c>
      <c r="G50" s="60">
        <v>10780000</v>
      </c>
    </row>
    <row r="51" spans="1:7" s="8" customFormat="1" ht="18" customHeight="1">
      <c r="A51" s="50" t="s">
        <v>5</v>
      </c>
      <c r="B51" s="50"/>
      <c r="C51" s="50"/>
      <c r="D51" s="50"/>
      <c r="E51" s="16"/>
      <c r="F51" s="16">
        <f>SUM(F25:F50)</f>
        <v>367159800</v>
      </c>
      <c r="G51" s="16">
        <f>SUM(G25:G50)</f>
        <v>367159801</v>
      </c>
    </row>
    <row r="52" spans="1:7" s="8" customFormat="1" ht="24.75" customHeight="1">
      <c r="A52" s="49" t="s">
        <v>6</v>
      </c>
      <c r="B52" s="49"/>
      <c r="C52" s="49"/>
      <c r="D52" s="49"/>
      <c r="E52" s="21"/>
      <c r="F52" s="21">
        <f>F13+F20+F24+F51</f>
        <v>569773400</v>
      </c>
      <c r="G52" s="21">
        <f>G13+G20+G24+G51</f>
        <v>569773401</v>
      </c>
    </row>
  </sheetData>
  <mergeCells count="9">
    <mergeCell ref="A51:D51"/>
    <mergeCell ref="A52:D52"/>
    <mergeCell ref="A4:A12"/>
    <mergeCell ref="A13:D13"/>
    <mergeCell ref="A20:D20"/>
    <mergeCell ref="A24:D24"/>
    <mergeCell ref="A14:A19"/>
    <mergeCell ref="A21:A23"/>
    <mergeCell ref="A25:A5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F19" sqref="F19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4.625" style="19" bestFit="1" customWidth="1"/>
    <col min="6" max="6" width="19.125" style="15" customWidth="1"/>
    <col min="7" max="7" width="17.375" style="1" customWidth="1"/>
    <col min="8" max="16384" width="9" style="1"/>
  </cols>
  <sheetData>
    <row r="1" spans="1:7" s="4" customFormat="1" ht="26.25">
      <c r="A1" s="13" t="s">
        <v>44</v>
      </c>
      <c r="B1" s="12"/>
      <c r="D1" s="7" t="s">
        <v>16</v>
      </c>
      <c r="E1" s="18"/>
      <c r="F1" s="14"/>
    </row>
    <row r="3" spans="1:7" s="3" customFormat="1" ht="18" customHeight="1">
      <c r="A3" s="5" t="s">
        <v>0</v>
      </c>
      <c r="B3" s="5" t="s">
        <v>1</v>
      </c>
      <c r="C3" s="5" t="s">
        <v>7</v>
      </c>
      <c r="D3" s="5" t="s">
        <v>8</v>
      </c>
      <c r="E3" s="6" t="s">
        <v>11</v>
      </c>
      <c r="F3" s="6" t="s">
        <v>9</v>
      </c>
      <c r="G3" s="11" t="s">
        <v>10</v>
      </c>
    </row>
    <row r="4" spans="1:7" ht="30" customHeight="1">
      <c r="A4" s="28" t="s">
        <v>24</v>
      </c>
      <c r="B4" s="26"/>
      <c r="C4" s="33"/>
      <c r="D4" s="23"/>
      <c r="E4" s="23"/>
      <c r="F4" s="31"/>
      <c r="G4" s="31"/>
    </row>
    <row r="5" spans="1:7" s="8" customFormat="1" ht="18" customHeight="1">
      <c r="A5" s="50" t="s">
        <v>2</v>
      </c>
      <c r="B5" s="50"/>
      <c r="C5" s="50"/>
      <c r="D5" s="50"/>
      <c r="E5" s="16"/>
      <c r="F5" s="17">
        <f>SUM(F4:F4)</f>
        <v>0</v>
      </c>
      <c r="G5" s="22">
        <f>SUM(G4:G4)</f>
        <v>0</v>
      </c>
    </row>
    <row r="6" spans="1:7" ht="30" customHeight="1">
      <c r="A6" s="29" t="s">
        <v>24</v>
      </c>
      <c r="B6" s="26"/>
      <c r="C6" s="30"/>
      <c r="D6" s="23"/>
      <c r="E6" s="25"/>
      <c r="F6" s="31"/>
      <c r="G6" s="31"/>
    </row>
    <row r="7" spans="1:7" s="8" customFormat="1" ht="18" customHeight="1">
      <c r="A7" s="50" t="s">
        <v>3</v>
      </c>
      <c r="B7" s="50"/>
      <c r="C7" s="50"/>
      <c r="D7" s="50"/>
      <c r="E7" s="20"/>
      <c r="F7" s="9">
        <f>SUM(F6:F6)</f>
        <v>0</v>
      </c>
      <c r="G7" s="9">
        <f>SUM(G6:G6)</f>
        <v>0</v>
      </c>
    </row>
    <row r="8" spans="1:7" ht="30" customHeight="1">
      <c r="A8" s="27" t="s">
        <v>54</v>
      </c>
      <c r="B8" s="32" t="s">
        <v>53</v>
      </c>
      <c r="C8" s="47" t="s">
        <v>52</v>
      </c>
      <c r="D8" s="38">
        <v>44442</v>
      </c>
      <c r="E8" s="40">
        <v>44452</v>
      </c>
      <c r="F8" s="46">
        <v>29000000</v>
      </c>
      <c r="G8" s="46">
        <v>29000000</v>
      </c>
    </row>
    <row r="9" spans="1:7" s="8" customFormat="1" ht="18" customHeight="1">
      <c r="A9" s="50" t="s">
        <v>4</v>
      </c>
      <c r="B9" s="50"/>
      <c r="C9" s="50"/>
      <c r="D9" s="50"/>
      <c r="E9" s="16"/>
      <c r="F9" s="17">
        <f>SUM(F8)</f>
        <v>29000000</v>
      </c>
      <c r="G9" s="17">
        <f>SUM(G8)</f>
        <v>29000000</v>
      </c>
    </row>
    <row r="10" spans="1:7" ht="30" customHeight="1">
      <c r="A10" s="45" t="s">
        <v>55</v>
      </c>
      <c r="B10" s="2" t="s">
        <v>87</v>
      </c>
      <c r="C10" s="62" t="s">
        <v>88</v>
      </c>
      <c r="D10" s="38">
        <v>44502</v>
      </c>
      <c r="E10" s="71">
        <v>44530</v>
      </c>
      <c r="F10" s="66">
        <v>42900000</v>
      </c>
      <c r="G10" s="66">
        <v>42900000</v>
      </c>
    </row>
    <row r="11" spans="1:7" s="8" customFormat="1" ht="18" customHeight="1">
      <c r="A11" s="53" t="s">
        <v>5</v>
      </c>
      <c r="B11" s="54"/>
      <c r="C11" s="54"/>
      <c r="D11" s="55"/>
      <c r="E11" s="16"/>
      <c r="F11" s="16">
        <f>SUM(F10)</f>
        <v>42900000</v>
      </c>
      <c r="G11" s="16">
        <f>SUM(G10)</f>
        <v>42900000</v>
      </c>
    </row>
    <row r="12" spans="1:7" s="8" customFormat="1" ht="24.75" customHeight="1">
      <c r="A12" s="56" t="s">
        <v>6</v>
      </c>
      <c r="B12" s="57"/>
      <c r="C12" s="57"/>
      <c r="D12" s="58"/>
      <c r="E12" s="21"/>
      <c r="F12" s="21">
        <f>F5+F7+F9+F11</f>
        <v>71900000</v>
      </c>
      <c r="G12" s="21">
        <f>G5+G7+G9+G11</f>
        <v>71900000</v>
      </c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2022-01-04T02:27:36Z</dcterms:modified>
</cp:coreProperties>
</file>