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 2022년 경영지원팀\10. 계약현황\사전정보공개\계약현황\"/>
    </mc:Choice>
  </mc:AlternateContent>
  <xr:revisionPtr revIDLastSave="0" documentId="8_{89F416F2-E6D8-4BEA-8A6D-304A19559A56}" xr6:coauthVersionLast="36" xr6:coauthVersionMax="36" xr10:uidLastSave="{00000000-0000-0000-0000-000000000000}"/>
  <bookViews>
    <workbookView xWindow="0" yWindow="0" windowWidth="28800" windowHeight="12060" activeTab="2" xr2:uid="{00000000-000D-0000-FFFF-FFFF00000000}"/>
  </bookViews>
  <sheets>
    <sheet name="물품" sheetId="1" r:id="rId1"/>
    <sheet name="용역" sheetId="4" r:id="rId2"/>
    <sheet name="공사" sheetId="3" r:id="rId3"/>
  </sheets>
  <calcPr calcId="191029"/>
</workbook>
</file>

<file path=xl/calcChain.xml><?xml version="1.0" encoding="utf-8"?>
<calcChain xmlns="http://schemas.openxmlformats.org/spreadsheetml/2006/main">
  <c r="E18" i="4" l="1"/>
  <c r="E7" i="1" l="1"/>
  <c r="E20" i="4" l="1"/>
  <c r="E13" i="1"/>
  <c r="E11" i="1" l="1"/>
  <c r="E13" i="4" l="1"/>
  <c r="E9" i="1"/>
  <c r="E5" i="4" l="1"/>
  <c r="E21" i="4" l="1"/>
  <c r="E14" i="1" l="1"/>
  <c r="E11" i="3"/>
  <c r="E9" i="3"/>
  <c r="E7" i="3"/>
  <c r="E5" i="3"/>
  <c r="E12" i="3" l="1"/>
</calcChain>
</file>

<file path=xl/sharedStrings.xml><?xml version="1.0" encoding="utf-8"?>
<sst xmlns="http://schemas.openxmlformats.org/spreadsheetml/2006/main" count="121" uniqueCount="69">
  <si>
    <t>분기</t>
    <phoneticPr fontId="2" type="noConversion"/>
  </si>
  <si>
    <t>품목</t>
    <phoneticPr fontId="2" type="noConversion"/>
  </si>
  <si>
    <t>금액</t>
    <phoneticPr fontId="2" type="noConversion"/>
  </si>
  <si>
    <t>구분</t>
    <phoneticPr fontId="2" type="noConversion"/>
  </si>
  <si>
    <t>계약일자</t>
    <phoneticPr fontId="2" type="noConversion"/>
  </si>
  <si>
    <t>낙찰율</t>
    <phoneticPr fontId="2" type="noConversion"/>
  </si>
  <si>
    <t>업체</t>
    <phoneticPr fontId="2" type="noConversion"/>
  </si>
  <si>
    <t>담당부서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</si>
  <si>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</si>
  <si>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</si>
  <si>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</si>
  <si>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</si>
  <si>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</si>
  <si>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1분기</t>
    <phoneticPr fontId="2" type="noConversion"/>
  </si>
  <si>
    <t>물품</t>
    <phoneticPr fontId="2" type="noConversion"/>
  </si>
  <si>
    <t>용역</t>
    <phoneticPr fontId="13" type="noConversion"/>
  </si>
  <si>
    <t>2분기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</si>
  <si>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</si>
  <si>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</si>
  <si>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</si>
  <si>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</si>
  <si>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</si>
  <si>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</si>
  <si>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</si>
  <si>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구분</t>
    <phoneticPr fontId="2" type="noConversion"/>
  </si>
  <si>
    <t>총계</t>
    <phoneticPr fontId="2" type="noConversion"/>
  </si>
  <si>
    <t>보존관리팀</t>
    <phoneticPr fontId="2" type="noConversion"/>
  </si>
  <si>
    <t>-</t>
    <phoneticPr fontId="2" type="noConversion"/>
  </si>
  <si>
    <t>-</t>
    <phoneticPr fontId="13" type="noConversion"/>
  </si>
  <si>
    <t>영상복원팀</t>
    <phoneticPr fontId="2" type="noConversion"/>
  </si>
  <si>
    <t xml:space="preserve">2분기 </t>
    <phoneticPr fontId="2" type="noConversion"/>
  </si>
  <si>
    <t>물품</t>
    <phoneticPr fontId="2" type="noConversion"/>
  </si>
  <si>
    <t>한국비주얼㈜</t>
    <phoneticPr fontId="2" type="noConversion"/>
  </si>
  <si>
    <t>㈜고우아이티</t>
    <phoneticPr fontId="2" type="noConversion"/>
  </si>
  <si>
    <t>용역</t>
    <phoneticPr fontId="2" type="noConversion"/>
  </si>
  <si>
    <t>2021년 한국영상자료원 계약(입찰)현황</t>
    <phoneticPr fontId="2" type="noConversion"/>
  </si>
  <si>
    <t>화면복원 소프트웨어 및 화면복원 워크스테이션 구입</t>
    <phoneticPr fontId="2" type="noConversion"/>
  </si>
  <si>
    <t>8mm 필름 습식 스캐너 구입</t>
    <phoneticPr fontId="2" type="noConversion"/>
  </si>
  <si>
    <t>㈜와이엔오비</t>
    <phoneticPr fontId="2" type="noConversion"/>
  </si>
  <si>
    <t>2021년 아카이브 스토리지 증설</t>
    <phoneticPr fontId="2" type="noConversion"/>
  </si>
  <si>
    <t>㈜오션씨앤씨</t>
    <phoneticPr fontId="2" type="noConversion"/>
  </si>
  <si>
    <t>2021년 마스터필름 복사를 위한 영화용 필름 구입</t>
    <phoneticPr fontId="2" type="noConversion"/>
  </si>
  <si>
    <t>㈜태창엠피필름</t>
    <phoneticPr fontId="2" type="noConversion"/>
  </si>
  <si>
    <t>-</t>
    <phoneticPr fontId="2" type="noConversion"/>
  </si>
  <si>
    <t xml:space="preserve">한국영상자료원 필름 디지털복원 </t>
    <phoneticPr fontId="2" type="noConversion"/>
  </si>
  <si>
    <t>㈜화력대전</t>
    <phoneticPr fontId="2" type="noConversion"/>
  </si>
  <si>
    <t xml:space="preserve">우수영상물 다국어 번역 및 자막 제작 </t>
    <phoneticPr fontId="2" type="noConversion"/>
  </si>
  <si>
    <t>리리스튜디오</t>
    <phoneticPr fontId="2" type="noConversion"/>
  </si>
  <si>
    <t>학예연구팀</t>
    <phoneticPr fontId="2" type="noConversion"/>
  </si>
  <si>
    <t>지능형/개방형 영상 아카이브 플랫폼 및 영화 빅데이터 구축 BPR/ISP 수립 사업</t>
    <phoneticPr fontId="2" type="noConversion"/>
  </si>
  <si>
    <t>㈜선도소프트</t>
    <phoneticPr fontId="2" type="noConversion"/>
  </si>
  <si>
    <t>정보자원개발팀</t>
    <phoneticPr fontId="2" type="noConversion"/>
  </si>
  <si>
    <t xml:space="preserve">2021년 한국영상자료원 영화필름 디지털장비 유지보수 </t>
    <phoneticPr fontId="2" type="noConversion"/>
  </si>
  <si>
    <t>한국비주얼㈜</t>
    <phoneticPr fontId="2" type="noConversion"/>
  </si>
  <si>
    <t>2021년 소장자료 정리 및 DB구축 사업</t>
    <phoneticPr fontId="2" type="noConversion"/>
  </si>
  <si>
    <t>㈜올인텍아이엔씨</t>
    <phoneticPr fontId="2" type="noConversion"/>
  </si>
  <si>
    <t>수집카탈로깅팀</t>
    <phoneticPr fontId="2" type="noConversion"/>
  </si>
  <si>
    <t xml:space="preserve">영상콘텐츠 소스데이터 공유 기반 구축 ISP 수립 사업 </t>
    <phoneticPr fontId="2" type="noConversion"/>
  </si>
  <si>
    <t>㈜케이씨에이 등</t>
    <phoneticPr fontId="2" type="noConversion"/>
  </si>
  <si>
    <t>한국영상자료원 영상자료정보관리시스템 유지관리 및 개선 사업</t>
    <phoneticPr fontId="2" type="noConversion"/>
  </si>
  <si>
    <t xml:space="preserve">우수영상물 다국어자막 DVD 제작을 위한 번역 사업 </t>
    <phoneticPr fontId="2" type="noConversion"/>
  </si>
  <si>
    <t>2021년 애니메이션 디지털 활용 사업</t>
    <phoneticPr fontId="2" type="noConversion"/>
  </si>
  <si>
    <t>㈜아이두마케팅</t>
  </si>
  <si>
    <t>정보자원개발팀</t>
    <phoneticPr fontId="2" type="noConversion"/>
  </si>
  <si>
    <t>㈜아이티베이스,유티젠스㈜</t>
    <phoneticPr fontId="2" type="noConversion"/>
  </si>
  <si>
    <t>용역</t>
    <phoneticPr fontId="2" type="noConversion"/>
  </si>
  <si>
    <t xml:space="preserve">2021년 한국영상자료원 애니메이션 필름 디지털복원 사업 </t>
    <phoneticPr fontId="2" type="noConversion"/>
  </si>
  <si>
    <t xml:space="preserve">  2021년 애니메이션 디지털 아카이빙 사업 </t>
    <phoneticPr fontId="2" type="noConversion"/>
  </si>
  <si>
    <t>3분기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</si>
</sst>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0_);[Red]\(0.00\)"/>
    <numFmt numFmtId="177" formatCode="0.00_ "/>
  </numFmts>
  <fonts count="3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Border="1">
      <alignment vertical="center"/>
    </xf>
    <xf numFmtId="41" fontId="4" fillId="0" borderId="0" xfId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41" fontId="5" fillId="0" borderId="0" xfId="1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4" fillId="0" borderId="0" xfId="1" applyFont="1" applyBorder="1" applyAlignment="1">
      <alignment horizontal="right" vertical="center"/>
    </xf>
    <xf numFmtId="41" fontId="8" fillId="4" borderId="1" xfId="1" applyFont="1" applyFill="1" applyBorder="1">
      <alignment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8" fillId="3" borderId="1" xfId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shrinkToFit="1"/>
    </xf>
    <xf numFmtId="41" fontId="4" fillId="0" borderId="0" xfId="4" applyFont="1" applyFill="1" applyAlignment="1">
      <alignment vertical="center"/>
    </xf>
    <xf numFmtId="0" fontId="12" fillId="0" borderId="1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176" fontId="8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6" fontId="8" fillId="3" borderId="1" xfId="0" applyNumberFormat="1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4" fillId="0" borderId="0" xfId="0" applyNumberFormat="1" applyFont="1" applyBorder="1">
      <alignment vertical="center"/>
    </xf>
    <xf numFmtId="10" fontId="4" fillId="0" borderId="1" xfId="13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10" fontId="4" fillId="0" borderId="1" xfId="13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 shrinkToFit="1"/>
    </xf>
    <xf numFmtId="14" fontId="30" fillId="0" borderId="1" xfId="0" applyNumberFormat="1" applyFont="1" applyBorder="1" applyAlignment="1">
      <alignment horizontal="center" vertical="center"/>
    </xf>
    <xf numFmtId="41" fontId="30" fillId="0" borderId="1" xfId="4" applyFont="1" applyBorder="1" applyAlignment="1">
      <alignment vertical="center"/>
    </xf>
    <xf numFmtId="0" fontId="30" fillId="0" borderId="1" xfId="0" applyFont="1" applyBorder="1" applyAlignment="1">
      <alignment horizontal="center" vertical="center"/>
    </xf>
    <xf numFmtId="10" fontId="4" fillId="0" borderId="1" xfId="50" applyNumberFormat="1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14" fontId="4" fillId="0" borderId="1" xfId="0" applyNumberFormat="1" applyFont="1" applyBorder="1">
      <alignment vertical="center"/>
    </xf>
    <xf numFmtId="41" fontId="4" fillId="0" borderId="1" xfId="4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3">
    <cellStyle name="20% - 강조색5" xfId="43" builtinId="46" customBuiltin="1"/>
    <cellStyle name="20% - 강조색6" xfId="47" builtinId="50" customBuiltin="1"/>
    <cellStyle name="40% - 강조색1" xfId="31" builtinId="31" customBuiltin="1"/>
    <cellStyle name="40% - 강조색2" xfId="34" builtinId="35" customBuiltin="1"/>
    <cellStyle name="40% - 강조색3" xfId="37" builtinId="39" customBuiltin="1"/>
    <cellStyle name="40% - 강조색4" xfId="40" builtinId="43" customBuiltin="1"/>
    <cellStyle name="40% - 강조색5" xfId="44" builtinId="47" customBuiltin="1"/>
    <cellStyle name="40% - 강조색6" xfId="48" builtinId="51" customBuiltin="1"/>
    <cellStyle name="60% - 강조색1" xfId="32" builtinId="32" customBuiltin="1"/>
    <cellStyle name="60% - 강조색2" xfId="35" builtinId="36" customBuiltin="1"/>
    <cellStyle name="60% - 강조색3" xfId="38" builtinId="40" customBuiltin="1"/>
    <cellStyle name="60% - 강조색4" xfId="41" builtinId="44" customBuiltin="1"/>
    <cellStyle name="60% - 강조색5" xfId="45" builtinId="48" customBuiltin="1"/>
    <cellStyle name="60% - 강조색6" xfId="49" builtinId="52" customBuiltin="1"/>
    <cellStyle name="강조색1" xfId="30" builtinId="29" customBuiltin="1"/>
    <cellStyle name="강조색2" xfId="33" builtinId="33" customBuiltin="1"/>
    <cellStyle name="강조색3" xfId="36" builtinId="37" customBuiltin="1"/>
    <cellStyle name="강조색4" xfId="39" builtinId="41" customBuiltin="1"/>
    <cellStyle name="강조색5" xfId="42" builtinId="45" customBuiltin="1"/>
    <cellStyle name="강조색6" xfId="46" builtinId="49" customBuiltin="1"/>
    <cellStyle name="경고문" xfId="27" builtinId="11" customBuiltin="1"/>
    <cellStyle name="계산" xfId="24" builtinId="22" customBuiltin="1"/>
    <cellStyle name="나쁨" xfId="20" builtinId="27" customBuiltin="1"/>
    <cellStyle name="메모 2" xfId="3" xr:uid="{00000000-0005-0000-0000-000017000000}"/>
    <cellStyle name="메모 2 2" xfId="9" xr:uid="{00000000-0005-0000-0000-000018000000}"/>
    <cellStyle name="메모 3" xfId="52" xr:uid="{00000000-0005-0000-0000-000019000000}"/>
    <cellStyle name="백분율" xfId="13" builtinId="5"/>
    <cellStyle name="백분율 2" xfId="7" xr:uid="{00000000-0005-0000-0000-00001B000000}"/>
    <cellStyle name="백분율 3" xfId="50" xr:uid="{00000000-0005-0000-0000-00001C000000}"/>
    <cellStyle name="보통" xfId="21" builtinId="28" customBuiltin="1"/>
    <cellStyle name="설명 텍스트" xfId="28" builtinId="53" customBuiltin="1"/>
    <cellStyle name="셀 확인" xfId="26" builtinId="23" customBuiltin="1"/>
    <cellStyle name="쉼표 [0]" xfId="1" builtinId="6"/>
    <cellStyle name="쉼표 [0] 2" xfId="4" xr:uid="{00000000-0005-0000-0000-000021000000}"/>
    <cellStyle name="쉼표 [0] 3" xfId="8" xr:uid="{00000000-0005-0000-0000-000022000000}"/>
    <cellStyle name="연결된 셀" xfId="25" builtinId="24" customBuiltin="1"/>
    <cellStyle name="요약" xfId="29" builtinId="25" customBuiltin="1"/>
    <cellStyle name="입력" xfId="22" builtinId="20" customBuiltin="1"/>
    <cellStyle name="제목" xfId="14" builtinId="15" customBuiltin="1"/>
    <cellStyle name="제목 1" xfId="15" builtinId="16" customBuiltin="1"/>
    <cellStyle name="제목 2" xfId="16" builtinId="17" customBuiltin="1"/>
    <cellStyle name="제목 3" xfId="17" builtinId="18" customBuiltin="1"/>
    <cellStyle name="제목 4" xfId="18" builtinId="19" customBuiltin="1"/>
    <cellStyle name="좋음" xfId="19" builtinId="26" customBuiltin="1"/>
    <cellStyle name="출력" xfId="23" builtinId="21" customBuiltin="1"/>
    <cellStyle name="표준" xfId="0" builtinId="0"/>
    <cellStyle name="표준 2" xfId="5" xr:uid="{00000000-0005-0000-0000-00002E000000}"/>
    <cellStyle name="표준 2 2" xfId="6" xr:uid="{00000000-0005-0000-0000-00002F000000}"/>
    <cellStyle name="표준 2 3" xfId="10" xr:uid="{00000000-0005-0000-0000-000030000000}"/>
    <cellStyle name="표준 3" xfId="2" xr:uid="{00000000-0005-0000-0000-000031000000}"/>
    <cellStyle name="표준 3 2" xfId="11" xr:uid="{00000000-0005-0000-0000-000032000000}"/>
    <cellStyle name="표준 4" xfId="51" xr:uid="{00000000-0005-0000-0000-000033000000}"/>
    <cellStyle name="하이퍼링크 2" xfId="12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>
      <selection activeCell="F9" sqref="F9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customHeight="1" x14ac:dyDescent="0.3">
      <c r="A1" s="64" t="s">
        <v>35</v>
      </c>
      <c r="B1" s="64"/>
      <c r="C1" s="64"/>
      <c r="D1" s="10" t="s">
        <v>17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66" t="s">
        <v>13</v>
      </c>
      <c r="B4" s="4" t="s">
        <v>14</v>
      </c>
      <c r="C4" s="29" t="s">
        <v>36</v>
      </c>
      <c r="D4" s="26">
        <v>44230</v>
      </c>
      <c r="E4" s="43">
        <v>46640000</v>
      </c>
      <c r="F4" s="40">
        <v>0.94717700000000005</v>
      </c>
      <c r="G4" s="4" t="s">
        <v>32</v>
      </c>
      <c r="H4" s="4" t="s">
        <v>29</v>
      </c>
    </row>
    <row r="5" spans="1:8" ht="30" customHeight="1" x14ac:dyDescent="0.3">
      <c r="A5" s="67"/>
      <c r="B5" s="4" t="s">
        <v>14</v>
      </c>
      <c r="C5" s="29" t="s">
        <v>37</v>
      </c>
      <c r="D5" s="26">
        <v>44232</v>
      </c>
      <c r="E5" s="43">
        <v>35200000</v>
      </c>
      <c r="F5" s="40">
        <v>0.95352000000000003</v>
      </c>
      <c r="G5" s="4" t="s">
        <v>38</v>
      </c>
      <c r="H5" s="4" t="s">
        <v>29</v>
      </c>
    </row>
    <row r="6" spans="1:8" ht="30" customHeight="1" x14ac:dyDescent="0.3">
      <c r="A6" s="68"/>
      <c r="B6" s="4" t="s">
        <v>14</v>
      </c>
      <c r="C6" s="29" t="s">
        <v>39</v>
      </c>
      <c r="D6" s="26">
        <v>44278</v>
      </c>
      <c r="E6" s="43">
        <v>92042100</v>
      </c>
      <c r="F6" s="40">
        <v>0.93747000000000003</v>
      </c>
      <c r="G6" s="4" t="s">
        <v>40</v>
      </c>
      <c r="H6" s="4" t="s">
        <v>26</v>
      </c>
    </row>
    <row r="7" spans="1:8" s="13" customFormat="1" ht="18" customHeight="1" x14ac:dyDescent="0.3">
      <c r="A7" s="65" t="s">
        <v>8</v>
      </c>
      <c r="B7" s="65"/>
      <c r="C7" s="65"/>
      <c r="D7" s="65"/>
      <c r="E7" s="12">
        <f>SUM(E4:E6)</f>
        <v>173882100</v>
      </c>
      <c r="F7" s="34"/>
      <c r="G7" s="47"/>
      <c r="H7" s="47"/>
    </row>
    <row r="8" spans="1:8" ht="30" customHeight="1" x14ac:dyDescent="0.3">
      <c r="A8" s="61" t="s">
        <v>30</v>
      </c>
      <c r="B8" s="4" t="s">
        <v>31</v>
      </c>
      <c r="C8" s="55" t="s">
        <v>41</v>
      </c>
      <c r="D8" s="56">
        <v>44306</v>
      </c>
      <c r="E8" s="18">
        <v>337052100</v>
      </c>
      <c r="F8" s="40">
        <v>0.99750000000000005</v>
      </c>
      <c r="G8" s="4" t="s">
        <v>42</v>
      </c>
      <c r="H8" s="4" t="s">
        <v>29</v>
      </c>
    </row>
    <row r="9" spans="1:8" s="13" customFormat="1" ht="18" customHeight="1" x14ac:dyDescent="0.3">
      <c r="A9" s="65" t="s">
        <v>9</v>
      </c>
      <c r="B9" s="65"/>
      <c r="C9" s="65"/>
      <c r="D9" s="65"/>
      <c r="E9" s="14">
        <f>SUM(E8:E8)</f>
        <v>337052100</v>
      </c>
      <c r="F9" s="34"/>
      <c r="G9" s="47"/>
      <c r="H9" s="47"/>
    </row>
    <row r="10" spans="1:8" ht="30" customHeight="1" x14ac:dyDescent="0.3">
      <c r="A10" s="62" t="s">
        <v>43</v>
      </c>
      <c r="B10" s="4"/>
      <c r="C10" s="55"/>
      <c r="D10" s="27"/>
      <c r="E10" s="18"/>
      <c r="F10" s="41"/>
      <c r="G10" s="60"/>
      <c r="H10" s="4"/>
    </row>
    <row r="11" spans="1:8" s="13" customFormat="1" ht="18" customHeight="1" x14ac:dyDescent="0.3">
      <c r="A11" s="65" t="s">
        <v>10</v>
      </c>
      <c r="B11" s="65"/>
      <c r="C11" s="65"/>
      <c r="D11" s="65"/>
      <c r="E11" s="12">
        <f>SUM(E10:E10)</f>
        <v>0</v>
      </c>
      <c r="F11" s="34"/>
      <c r="G11" s="47"/>
      <c r="H11" s="47"/>
    </row>
    <row r="12" spans="1:8" ht="30" customHeight="1" x14ac:dyDescent="0.3">
      <c r="A12" s="62" t="s">
        <v>43</v>
      </c>
      <c r="B12" s="4"/>
      <c r="C12" s="25"/>
      <c r="D12" s="27"/>
      <c r="E12" s="18"/>
      <c r="F12" s="41"/>
      <c r="G12" s="31"/>
      <c r="H12" s="4"/>
    </row>
    <row r="13" spans="1:8" s="13" customFormat="1" ht="18" customHeight="1" x14ac:dyDescent="0.3">
      <c r="A13" s="65" t="s">
        <v>11</v>
      </c>
      <c r="B13" s="65"/>
      <c r="C13" s="65"/>
      <c r="D13" s="65"/>
      <c r="E13" s="12">
        <f>SUM(E12:E12)</f>
        <v>0</v>
      </c>
      <c r="F13" s="34"/>
      <c r="G13" s="47"/>
      <c r="H13" s="47"/>
    </row>
    <row r="14" spans="1:8" s="13" customFormat="1" ht="24.75" customHeight="1" x14ac:dyDescent="0.3">
      <c r="A14" s="63" t="s">
        <v>12</v>
      </c>
      <c r="B14" s="63"/>
      <c r="C14" s="63"/>
      <c r="D14" s="63"/>
      <c r="E14" s="15">
        <f>E7+E9+E11+E13</f>
        <v>510934200</v>
      </c>
      <c r="F14" s="36"/>
      <c r="G14" s="45"/>
      <c r="H14" s="45"/>
    </row>
  </sheetData>
  <mergeCells count="7">
    <mergeCell ref="A14:D14"/>
    <mergeCell ref="A1:C1"/>
    <mergeCell ref="A7:D7"/>
    <mergeCell ref="A9:D9"/>
    <mergeCell ref="A11:D11"/>
    <mergeCell ref="A13:D13"/>
    <mergeCell ref="A4:A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workbookViewId="0">
      <selection activeCell="G24" sqref="G24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0" width="9" style="1"/>
    <col min="11" max="11" width="10.125" style="1" hidden="1" customWidth="1"/>
    <col min="12" max="16384" width="9" style="1"/>
  </cols>
  <sheetData>
    <row r="1" spans="1:11" s="6" customFormat="1" ht="26.25" x14ac:dyDescent="0.3">
      <c r="A1" s="21" t="s">
        <v>35</v>
      </c>
      <c r="B1" s="20"/>
      <c r="D1" s="10" t="s">
        <v>18</v>
      </c>
      <c r="E1" s="7"/>
      <c r="F1" s="32"/>
      <c r="G1" s="10"/>
      <c r="H1" s="10"/>
    </row>
    <row r="2" spans="1:11" x14ac:dyDescent="0.3">
      <c r="E2" s="11"/>
    </row>
    <row r="3" spans="1:11" s="5" customFormat="1" ht="18" customHeight="1" x14ac:dyDescent="0.3">
      <c r="A3" s="8" t="s">
        <v>0</v>
      </c>
      <c r="B3" s="8" t="s">
        <v>24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11" ht="30" customHeight="1" x14ac:dyDescent="0.3">
      <c r="A4" s="46" t="s">
        <v>13</v>
      </c>
      <c r="B4" s="4" t="s">
        <v>15</v>
      </c>
      <c r="C4" s="29" t="s">
        <v>44</v>
      </c>
      <c r="D4" s="26">
        <v>44286</v>
      </c>
      <c r="E4" s="43">
        <v>813600000</v>
      </c>
      <c r="F4" s="41">
        <v>0.97909999999999997</v>
      </c>
      <c r="G4" s="4" t="s">
        <v>45</v>
      </c>
      <c r="H4" s="42" t="s">
        <v>29</v>
      </c>
      <c r="K4" s="39">
        <v>36000000</v>
      </c>
    </row>
    <row r="5" spans="1:11" s="13" customFormat="1" ht="18" customHeight="1" x14ac:dyDescent="0.3">
      <c r="A5" s="65" t="s">
        <v>8</v>
      </c>
      <c r="B5" s="65"/>
      <c r="C5" s="65"/>
      <c r="D5" s="65"/>
      <c r="E5" s="12">
        <f>SUM(E4:E4)</f>
        <v>813600000</v>
      </c>
      <c r="F5" s="34"/>
      <c r="G5" s="47"/>
      <c r="H5" s="47"/>
    </row>
    <row r="6" spans="1:11" ht="30" customHeight="1" x14ac:dyDescent="0.3">
      <c r="A6" s="69" t="s">
        <v>16</v>
      </c>
      <c r="B6" s="4" t="s">
        <v>34</v>
      </c>
      <c r="C6" s="29" t="s">
        <v>46</v>
      </c>
      <c r="D6" s="26">
        <v>44298</v>
      </c>
      <c r="E6" s="57">
        <v>65098000</v>
      </c>
      <c r="F6" s="44">
        <v>0.95730000000000004</v>
      </c>
      <c r="G6" s="4" t="s">
        <v>47</v>
      </c>
      <c r="H6" s="4" t="s">
        <v>48</v>
      </c>
    </row>
    <row r="7" spans="1:11" ht="30" customHeight="1" x14ac:dyDescent="0.3">
      <c r="A7" s="70"/>
      <c r="B7" s="4" t="s">
        <v>34</v>
      </c>
      <c r="C7" s="29" t="s">
        <v>49</v>
      </c>
      <c r="D7" s="26">
        <v>44300</v>
      </c>
      <c r="E7" s="57">
        <v>448800000</v>
      </c>
      <c r="F7" s="44">
        <v>0.91969999999999996</v>
      </c>
      <c r="G7" s="4" t="s">
        <v>50</v>
      </c>
      <c r="H7" s="4" t="s">
        <v>51</v>
      </c>
    </row>
    <row r="8" spans="1:11" ht="30" customHeight="1" x14ac:dyDescent="0.3">
      <c r="A8" s="70"/>
      <c r="B8" s="4" t="s">
        <v>34</v>
      </c>
      <c r="C8" s="29" t="s">
        <v>52</v>
      </c>
      <c r="D8" s="26">
        <v>44300</v>
      </c>
      <c r="E8" s="57">
        <v>215300000</v>
      </c>
      <c r="F8" s="44">
        <v>0.96009999999999995</v>
      </c>
      <c r="G8" s="4" t="s">
        <v>53</v>
      </c>
      <c r="H8" s="4" t="s">
        <v>29</v>
      </c>
    </row>
    <row r="9" spans="1:11" ht="30" customHeight="1" x14ac:dyDescent="0.3">
      <c r="A9" s="70"/>
      <c r="B9" s="4" t="s">
        <v>34</v>
      </c>
      <c r="C9" s="29" t="s">
        <v>54</v>
      </c>
      <c r="D9" s="26">
        <v>44312</v>
      </c>
      <c r="E9" s="57">
        <v>94600000</v>
      </c>
      <c r="F9" s="44">
        <v>0.95530000000000004</v>
      </c>
      <c r="G9" s="4" t="s">
        <v>55</v>
      </c>
      <c r="H9" s="4" t="s">
        <v>56</v>
      </c>
    </row>
    <row r="10" spans="1:11" ht="30" customHeight="1" x14ac:dyDescent="0.3">
      <c r="A10" s="70"/>
      <c r="B10" s="4" t="s">
        <v>34</v>
      </c>
      <c r="C10" s="29" t="s">
        <v>57</v>
      </c>
      <c r="D10" s="26">
        <v>44315</v>
      </c>
      <c r="E10" s="57">
        <v>638000000</v>
      </c>
      <c r="F10" s="44">
        <v>0.99690000000000001</v>
      </c>
      <c r="G10" s="4" t="s">
        <v>58</v>
      </c>
      <c r="H10" s="4" t="s">
        <v>51</v>
      </c>
    </row>
    <row r="11" spans="1:11" ht="30" customHeight="1" x14ac:dyDescent="0.3">
      <c r="A11" s="70"/>
      <c r="B11" s="4" t="s">
        <v>34</v>
      </c>
      <c r="C11" s="29" t="s">
        <v>59</v>
      </c>
      <c r="D11" s="26">
        <v>44322</v>
      </c>
      <c r="E11" s="57">
        <v>160820000</v>
      </c>
      <c r="F11" s="44">
        <v>0.90090000000000003</v>
      </c>
      <c r="G11" s="4" t="s">
        <v>33</v>
      </c>
      <c r="H11" s="4" t="s">
        <v>51</v>
      </c>
    </row>
    <row r="12" spans="1:11" ht="30" customHeight="1" x14ac:dyDescent="0.3">
      <c r="A12" s="71"/>
      <c r="B12" s="4" t="s">
        <v>34</v>
      </c>
      <c r="C12" s="29" t="s">
        <v>60</v>
      </c>
      <c r="D12" s="26">
        <v>44358</v>
      </c>
      <c r="E12" s="57">
        <v>53500000</v>
      </c>
      <c r="F12" s="44">
        <v>0.97270000000000001</v>
      </c>
      <c r="G12" s="4" t="s">
        <v>47</v>
      </c>
      <c r="H12" s="4" t="s">
        <v>48</v>
      </c>
    </row>
    <row r="13" spans="1:11" s="13" customFormat="1" ht="18" customHeight="1" x14ac:dyDescent="0.3">
      <c r="A13" s="65" t="s">
        <v>9</v>
      </c>
      <c r="B13" s="65"/>
      <c r="C13" s="65"/>
      <c r="D13" s="65"/>
      <c r="E13" s="14">
        <f>SUM(E6:E12)</f>
        <v>1676118000</v>
      </c>
      <c r="F13" s="34"/>
      <c r="G13" s="47"/>
      <c r="H13" s="47"/>
    </row>
    <row r="14" spans="1:11" s="13" customFormat="1" ht="18" customHeight="1" x14ac:dyDescent="0.3">
      <c r="A14" s="59"/>
      <c r="B14" s="49"/>
      <c r="C14" s="49"/>
      <c r="D14" s="49"/>
      <c r="E14" s="14"/>
      <c r="F14" s="34"/>
      <c r="G14" s="49"/>
      <c r="H14" s="49"/>
    </row>
    <row r="15" spans="1:11" s="13" customFormat="1" ht="30" customHeight="1" x14ac:dyDescent="0.3">
      <c r="A15" s="72" t="s">
        <v>68</v>
      </c>
      <c r="B15" s="4" t="s">
        <v>65</v>
      </c>
      <c r="C15" s="55" t="s">
        <v>61</v>
      </c>
      <c r="D15" s="58">
        <v>44382</v>
      </c>
      <c r="E15" s="18">
        <v>164450000</v>
      </c>
      <c r="F15" s="54">
        <v>0.99070000000000003</v>
      </c>
      <c r="G15" s="4" t="s">
        <v>62</v>
      </c>
      <c r="H15" s="4" t="s">
        <v>63</v>
      </c>
    </row>
    <row r="16" spans="1:11" s="13" customFormat="1" ht="30" customHeight="1" x14ac:dyDescent="0.3">
      <c r="A16" s="73"/>
      <c r="B16" s="4" t="s">
        <v>65</v>
      </c>
      <c r="C16" s="55" t="s">
        <v>66</v>
      </c>
      <c r="D16" s="26">
        <v>44384</v>
      </c>
      <c r="E16" s="18">
        <v>308000000</v>
      </c>
      <c r="F16" s="54">
        <v>0.88</v>
      </c>
      <c r="G16" s="4" t="s">
        <v>45</v>
      </c>
      <c r="H16" s="4" t="s">
        <v>29</v>
      </c>
    </row>
    <row r="17" spans="1:8" s="13" customFormat="1" ht="30" customHeight="1" x14ac:dyDescent="0.3">
      <c r="A17" s="74"/>
      <c r="B17" s="4" t="s">
        <v>65</v>
      </c>
      <c r="C17" s="55" t="s">
        <v>67</v>
      </c>
      <c r="D17" s="26">
        <v>44438</v>
      </c>
      <c r="E17" s="18">
        <v>280600000</v>
      </c>
      <c r="F17" s="54">
        <v>0.94</v>
      </c>
      <c r="G17" s="4" t="s">
        <v>64</v>
      </c>
      <c r="H17" s="4" t="s">
        <v>26</v>
      </c>
    </row>
    <row r="18" spans="1:8" s="13" customFormat="1" ht="18" customHeight="1" x14ac:dyDescent="0.3">
      <c r="A18" s="65" t="s">
        <v>10</v>
      </c>
      <c r="B18" s="65"/>
      <c r="C18" s="65"/>
      <c r="D18" s="65"/>
      <c r="E18" s="12">
        <f>SUM(E15:E17)</f>
        <v>753050000</v>
      </c>
      <c r="F18" s="34"/>
      <c r="G18" s="47"/>
      <c r="H18" s="47"/>
    </row>
    <row r="19" spans="1:8" ht="30" customHeight="1" x14ac:dyDescent="0.3">
      <c r="A19" s="48" t="s">
        <v>43</v>
      </c>
      <c r="B19" s="4"/>
      <c r="C19" s="50"/>
      <c r="D19" s="51"/>
      <c r="E19" s="52"/>
      <c r="F19" s="54"/>
      <c r="G19" s="53"/>
      <c r="H19" s="53"/>
    </row>
    <row r="20" spans="1:8" s="13" customFormat="1" ht="18" customHeight="1" x14ac:dyDescent="0.3">
      <c r="A20" s="65" t="s">
        <v>11</v>
      </c>
      <c r="B20" s="65"/>
      <c r="C20" s="65"/>
      <c r="D20" s="65"/>
      <c r="E20" s="12">
        <f>SUM(E19)</f>
        <v>0</v>
      </c>
      <c r="F20" s="34"/>
      <c r="G20" s="47"/>
      <c r="H20" s="47"/>
    </row>
    <row r="21" spans="1:8" s="13" customFormat="1" ht="24.75" customHeight="1" x14ac:dyDescent="0.3">
      <c r="A21" s="63" t="s">
        <v>25</v>
      </c>
      <c r="B21" s="63"/>
      <c r="C21" s="63"/>
      <c r="D21" s="63"/>
      <c r="E21" s="15">
        <f>E5+E13+E18+E20</f>
        <v>3242768000</v>
      </c>
      <c r="F21" s="36"/>
      <c r="G21" s="45"/>
      <c r="H21" s="45"/>
    </row>
  </sheetData>
  <mergeCells count="7">
    <mergeCell ref="A20:D20"/>
    <mergeCell ref="A21:D21"/>
    <mergeCell ref="A5:D5"/>
    <mergeCell ref="A13:D13"/>
    <mergeCell ref="A18:D18"/>
    <mergeCell ref="A6:A12"/>
    <mergeCell ref="A15:A17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tabSelected="1" workbookViewId="0">
      <selection activeCell="C18" sqref="C18"/>
    </sheetView>
  </sheetViews>
  <sheetFormatPr defaultColWidth="9" defaultRowHeight="13.5" x14ac:dyDescent="0.3"/>
  <cols>
    <col min="1" max="2" width="9" style="3"/>
    <col min="3" max="3" width="48.5" style="1" customWidth="1"/>
    <col min="4" max="4" width="11.375" style="3" customWidth="1"/>
    <col min="5" max="5" width="14.625" style="2" bestFit="1" customWidth="1"/>
    <col min="6" max="6" width="10.25" style="33" customWidth="1"/>
    <col min="7" max="7" width="22.25" style="3" bestFit="1" customWidth="1"/>
    <col min="8" max="8" width="20.5" style="3" customWidth="1"/>
    <col min="9" max="16384" width="9" style="1"/>
  </cols>
  <sheetData>
    <row r="1" spans="1:8" s="6" customFormat="1" ht="26.25" x14ac:dyDescent="0.3">
      <c r="A1" s="21" t="s">
        <v>35</v>
      </c>
      <c r="B1" s="20"/>
      <c r="D1" s="10" t="s">
        <v>19</v>
      </c>
      <c r="E1" s="7"/>
      <c r="F1" s="32"/>
      <c r="G1" s="10"/>
      <c r="H1" s="10"/>
    </row>
    <row r="2" spans="1:8" x14ac:dyDescent="0.3">
      <c r="E2" s="11"/>
    </row>
    <row r="3" spans="1:8" s="5" customFormat="1" ht="18" customHeight="1" x14ac:dyDescent="0.3">
      <c r="A3" s="8" t="s">
        <v>0</v>
      </c>
      <c r="B3" s="8" t="s">
        <v>3</v>
      </c>
      <c r="C3" s="8" t="s">
        <v>1</v>
      </c>
      <c r="D3" s="8" t="s">
        <v>4</v>
      </c>
      <c r="E3" s="9" t="s">
        <v>2</v>
      </c>
      <c r="F3" s="19" t="s">
        <v>5</v>
      </c>
      <c r="G3" s="16" t="s">
        <v>6</v>
      </c>
      <c r="H3" s="16" t="s">
        <v>7</v>
      </c>
    </row>
    <row r="4" spans="1:8" ht="30" customHeight="1" x14ac:dyDescent="0.3">
      <c r="A4" s="38" t="s">
        <v>20</v>
      </c>
      <c r="B4" s="28" t="s">
        <v>27</v>
      </c>
      <c r="C4" s="29"/>
      <c r="D4" s="26"/>
      <c r="E4" s="30"/>
      <c r="F4" s="28"/>
      <c r="G4" s="37"/>
      <c r="H4" s="28"/>
    </row>
    <row r="5" spans="1:8" s="13" customFormat="1" ht="18" customHeight="1" x14ac:dyDescent="0.3">
      <c r="A5" s="65" t="s">
        <v>8</v>
      </c>
      <c r="B5" s="65"/>
      <c r="C5" s="65"/>
      <c r="D5" s="65"/>
      <c r="E5" s="12">
        <f>SUM(E4:E4)</f>
        <v>0</v>
      </c>
      <c r="F5" s="34"/>
      <c r="G5" s="23"/>
      <c r="H5" s="23"/>
    </row>
    <row r="6" spans="1:8" ht="30" customHeight="1" x14ac:dyDescent="0.3">
      <c r="A6" s="22" t="s">
        <v>21</v>
      </c>
      <c r="B6" s="28" t="s">
        <v>28</v>
      </c>
      <c r="C6" s="25"/>
      <c r="D6" s="27"/>
      <c r="E6" s="17"/>
      <c r="F6" s="41"/>
      <c r="G6" s="31"/>
      <c r="H6" s="4"/>
    </row>
    <row r="7" spans="1:8" s="13" customFormat="1" ht="18" customHeight="1" x14ac:dyDescent="0.3">
      <c r="A7" s="65" t="s">
        <v>9</v>
      </c>
      <c r="B7" s="65"/>
      <c r="C7" s="65"/>
      <c r="D7" s="65"/>
      <c r="E7" s="14">
        <f>SUM(E6:E6)</f>
        <v>0</v>
      </c>
      <c r="F7" s="34"/>
      <c r="G7" s="23"/>
      <c r="H7" s="23"/>
    </row>
    <row r="8" spans="1:8" ht="30" customHeight="1" x14ac:dyDescent="0.3">
      <c r="A8" s="22" t="s">
        <v>22</v>
      </c>
      <c r="B8" s="31" t="s">
        <v>27</v>
      </c>
      <c r="C8" s="25"/>
      <c r="D8" s="27"/>
      <c r="E8" s="18"/>
      <c r="F8" s="4"/>
      <c r="G8" s="31"/>
      <c r="H8" s="4"/>
    </row>
    <row r="9" spans="1:8" s="13" customFormat="1" ht="18" customHeight="1" x14ac:dyDescent="0.3">
      <c r="A9" s="65" t="s">
        <v>10</v>
      </c>
      <c r="B9" s="65"/>
      <c r="C9" s="65"/>
      <c r="D9" s="65"/>
      <c r="E9" s="12">
        <f>SUM(E8:E8)</f>
        <v>0</v>
      </c>
      <c r="F9" s="34"/>
      <c r="G9" s="23"/>
      <c r="H9" s="23"/>
    </row>
    <row r="10" spans="1:8" ht="30" customHeight="1" x14ac:dyDescent="0.3">
      <c r="A10" s="22" t="s">
        <v>23</v>
      </c>
      <c r="B10" s="31" t="s">
        <v>27</v>
      </c>
      <c r="C10" s="25"/>
      <c r="D10" s="27"/>
      <c r="E10" s="18"/>
      <c r="F10" s="35"/>
      <c r="G10" s="31"/>
      <c r="H10" s="4"/>
    </row>
    <row r="11" spans="1:8" s="13" customFormat="1" ht="18" customHeight="1" x14ac:dyDescent="0.3">
      <c r="A11" s="65" t="s">
        <v>11</v>
      </c>
      <c r="B11" s="65"/>
      <c r="C11" s="65"/>
      <c r="D11" s="65"/>
      <c r="E11" s="12">
        <f>SUM(E10:E10)</f>
        <v>0</v>
      </c>
      <c r="F11" s="34"/>
      <c r="G11" s="23"/>
      <c r="H11" s="23"/>
    </row>
    <row r="12" spans="1:8" s="13" customFormat="1" ht="24.75" customHeight="1" x14ac:dyDescent="0.3">
      <c r="A12" s="63" t="s">
        <v>12</v>
      </c>
      <c r="B12" s="63"/>
      <c r="C12" s="63"/>
      <c r="D12" s="63"/>
      <c r="E12" s="15">
        <f>E5+E7+E9+E11</f>
        <v>0</v>
      </c>
      <c r="F12" s="36"/>
      <c r="G12" s="24"/>
      <c r="H12" s="24"/>
    </row>
  </sheetData>
  <mergeCells count="5">
    <mergeCell ref="A11:D11"/>
    <mergeCell ref="A12:D12"/>
    <mergeCell ref="A5:D5"/>
    <mergeCell ref="A7:D7"/>
    <mergeCell ref="A9:D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2022-01-04T01:43:33Z</dcterms:modified>
</cp:coreProperties>
</file>