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계약현황\"/>
    </mc:Choice>
  </mc:AlternateContent>
  <bookViews>
    <workbookView xWindow="0" yWindow="0" windowWidth="28800" windowHeight="12060"/>
  </bookViews>
  <sheets>
    <sheet name="물품" sheetId="1" r:id="rId1"/>
    <sheet name="용역" sheetId="4" r:id="rId2"/>
    <sheet name="공사" sheetId="3" r:id="rId3"/>
  </sheets>
  <calcPr calcId="152511"/>
</workbook>
</file>

<file path=xl/calcChain.xml><?xml version="1.0" encoding="utf-8"?>
<calcChain xmlns="http://schemas.openxmlformats.org/spreadsheetml/2006/main">
  <c r="E21" i="4" l="1"/>
  <c r="E24" i="4"/>
  <c r="E17" i="4"/>
  <c r="E7" i="4"/>
  <c r="E25" i="4" l="1"/>
  <c r="E14" i="1" l="1"/>
  <c r="E13" i="1"/>
  <c r="E11" i="1"/>
  <c r="E9" i="1"/>
  <c r="E7" i="1"/>
  <c r="E11" i="3" l="1"/>
  <c r="E9" i="3"/>
  <c r="E7" i="3"/>
  <c r="E5" i="3"/>
  <c r="E12" i="3" l="1"/>
</calcChain>
</file>

<file path=xl/sharedStrings.xml><?xml version="1.0" encoding="utf-8"?>
<sst xmlns="http://schemas.openxmlformats.org/spreadsheetml/2006/main" count="144" uniqueCount="88">
  <si>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</si>
  <si>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</si>
  <si>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</si>
  <si>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</si>
  <si>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</si>
  <si>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</si>
  <si>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</si>
  <si>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</si>
  <si>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</si>
  <si>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</si>
  <si>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</si>
  <si>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</si>
  <si>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</si>
  <si>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</si>
  <si>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물품</t>
    <phoneticPr fontId="2" type="noConversion"/>
  </si>
  <si>
    <t>용역</t>
    <phoneticPr fontId="13" type="noConversion"/>
  </si>
  <si>
    <t>공사</t>
    <phoneticPr fontId="13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</si>
  <si>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</si>
  <si>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</si>
  <si>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</si>
  <si>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</si>
  <si>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</si>
  <si>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</si>
  <si>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</si>
  <si>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</si>
  <si>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</si>
  <si>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</si>
  <si>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유지보수</t>
    <phoneticPr fontId="13" type="noConversion"/>
  </si>
  <si>
    <t>2018년 디지털 영상자료 아카이빙용 LTO 테이프 구입</t>
    <phoneticPr fontId="30" type="noConversion"/>
  </si>
  <si>
    <t>2018년도 영상도서관 열람용 비디오자료 구입 사업</t>
    <phoneticPr fontId="30" type="noConversion"/>
  </si>
  <si>
    <t>2018년 한국영상자료원 인화현상실 운영을 위한 생필름 구입 계약</t>
    <phoneticPr fontId="30" type="noConversion"/>
  </si>
  <si>
    <t>2018년 아카이브 스토리지 증설 사업 제한경쟁입찰(전자입찰) 적격심사 결과 및 동 계약 체결 보고</t>
    <phoneticPr fontId="30" type="noConversion"/>
  </si>
  <si>
    <t>곰정보통신㈜</t>
    <phoneticPr fontId="30" type="noConversion"/>
  </si>
  <si>
    <t>우전미디어</t>
    <phoneticPr fontId="30" type="noConversion"/>
  </si>
  <si>
    <t>㈜태창엠피필름</t>
    <phoneticPr fontId="30" type="noConversion"/>
  </si>
  <si>
    <t>주식회사 스타아이티</t>
    <phoneticPr fontId="30" type="noConversion"/>
  </si>
  <si>
    <t>보존관리팀</t>
    <phoneticPr fontId="30" type="noConversion"/>
  </si>
  <si>
    <t>수집팀</t>
    <phoneticPr fontId="30" type="noConversion"/>
  </si>
  <si>
    <t>영상복원팀</t>
    <phoneticPr fontId="30" type="noConversion"/>
  </si>
  <si>
    <t>보존관리팀</t>
    <phoneticPr fontId="30" type="noConversion"/>
  </si>
  <si>
    <t>2018년 한국영상자료원 계약(입찰)현황</t>
  </si>
  <si>
    <t>2018년 한국영상자료원 계약(입찰)현황</t>
    <phoneticPr fontId="2" type="noConversion"/>
  </si>
  <si>
    <t>2018년 디지털시네마 검수 시스템(스토리지, 마스터링장비) 통합 유지보수 사업 조달 계약 체결 보고</t>
    <phoneticPr fontId="30" type="noConversion"/>
  </si>
  <si>
    <t xml:space="preserve">2018년 한국영상자료원 영화필름 디지털변환시스템 유지보수 사업 조달 계약 체결 보고 </t>
    <phoneticPr fontId="30" type="noConversion"/>
  </si>
  <si>
    <t>한국비주얼㈜</t>
    <phoneticPr fontId="30" type="noConversion"/>
  </si>
  <si>
    <t>한국비주얼㈜</t>
    <phoneticPr fontId="30" type="noConversion"/>
  </si>
  <si>
    <t>㈜에스엠브로텍</t>
    <phoneticPr fontId="30" type="noConversion"/>
  </si>
  <si>
    <t>㈜고우아이티</t>
    <phoneticPr fontId="2" type="noConversion"/>
  </si>
  <si>
    <t>영상복원팀</t>
    <phoneticPr fontId="30" type="noConversion"/>
  </si>
  <si>
    <t>수집팀</t>
    <phoneticPr fontId="30" type="noConversion"/>
  </si>
  <si>
    <t>카탈로깅팀</t>
    <phoneticPr fontId="30" type="noConversion"/>
  </si>
  <si>
    <t>2018년도 격월간 기관지 &lt;영화천국&gt; 제작 계약</t>
    <phoneticPr fontId="30" type="noConversion"/>
  </si>
  <si>
    <t>2018년 건물 외벽 홍보 현수막 제작 및 설치 사업</t>
    <phoneticPr fontId="30" type="noConversion"/>
  </si>
  <si>
    <t>2018년 한국고전영화컬렉션 블루레이 제작 및 위탁 판매 사업</t>
    <phoneticPr fontId="30" type="noConversion"/>
  </si>
  <si>
    <t xml:space="preserve">한국영화박물관 기획전시Ⅰ 전시물 제작 및 설치 용역 계약 체결 </t>
    <phoneticPr fontId="30" type="noConversion"/>
  </si>
  <si>
    <t xml:space="preserve">2018년 한국영상자료원 필름 디지털 복원 사업 조달 계약 체결 보고 </t>
    <phoneticPr fontId="30" type="noConversion"/>
  </si>
  <si>
    <t xml:space="preserve">2018년 한국영상자료원 소장자료 정리 및 목록화 사업 조달 계약 체결 보고 </t>
    <phoneticPr fontId="30" type="noConversion"/>
  </si>
  <si>
    <t xml:space="preserve"> 2018년 영화필름 외주 디지털화 사업 조달 계약 체결 보고  </t>
    <phoneticPr fontId="30" type="noConversion"/>
  </si>
  <si>
    <t xml:space="preserve">2018년도 한국영상자료원 보유자료 정리 및 보존처리 사업 조달 계약 체결 보고 </t>
    <phoneticPr fontId="30" type="noConversion"/>
  </si>
  <si>
    <t xml:space="preserve">DVD 및 온라인VOD용 다국어 자막 제작사업 수의시담 결과 보고 및 동 계약 체결 </t>
    <phoneticPr fontId="30" type="noConversion"/>
  </si>
  <si>
    <t xml:space="preserve">한국영화박물관 기획전시Ⅱ 전시물 제작 및 설치 사업 수의시담 결과 보고 및 동 계약 체결 </t>
    <phoneticPr fontId="2" type="noConversion"/>
  </si>
  <si>
    <t>기관 및 한국영화 소개 영상 제작 사업</t>
    <phoneticPr fontId="2" type="noConversion"/>
  </si>
  <si>
    <t xml:space="preserve">2018년도 우수영상물 다국어자막 DVD 제작 계약 체결 </t>
    <phoneticPr fontId="2" type="noConversion"/>
  </si>
  <si>
    <t>한국영화박물관 기획전시Ⅲ 전시물 제작 및 설치 사업 수의시담 결과 보고 및 동 계약 체결</t>
  </si>
  <si>
    <t>오니트㈜</t>
    <phoneticPr fontId="30" type="noConversion"/>
  </si>
  <si>
    <t>온커뮤니케이션</t>
    <phoneticPr fontId="30" type="noConversion"/>
  </si>
  <si>
    <t>블루키노</t>
    <phoneticPr fontId="30" type="noConversion"/>
  </si>
  <si>
    <t>㈜디자인마룬</t>
    <phoneticPr fontId="30" type="noConversion"/>
  </si>
  <si>
    <t>㈜피노엔터테인먼트</t>
    <phoneticPr fontId="30" type="noConversion"/>
  </si>
  <si>
    <t>㈜미디어그룹사람과숲</t>
    <phoneticPr fontId="30" type="noConversion"/>
  </si>
  <si>
    <t>기록문화보관소㈜</t>
    <phoneticPr fontId="2" type="noConversion"/>
  </si>
  <si>
    <t>아카이브웍스㈜</t>
    <phoneticPr fontId="30" type="noConversion"/>
  </si>
  <si>
    <t>㈜벧엘글로벌</t>
    <phoneticPr fontId="2" type="noConversion"/>
  </si>
  <si>
    <t>㈜틀</t>
    <phoneticPr fontId="2" type="noConversion"/>
  </si>
  <si>
    <t>블루키노</t>
    <phoneticPr fontId="30" type="noConversion"/>
  </si>
  <si>
    <t>㈜디자인마룬</t>
    <phoneticPr fontId="2" type="noConversion"/>
  </si>
  <si>
    <t>정책기획팀</t>
    <phoneticPr fontId="30" type="noConversion"/>
  </si>
  <si>
    <t>연구전시팀</t>
    <phoneticPr fontId="30" type="noConversion"/>
  </si>
  <si>
    <t>영상복원팀</t>
    <phoneticPr fontId="30" type="noConversion"/>
  </si>
  <si>
    <t>연구전시팀</t>
    <phoneticPr fontId="30" type="noConversion"/>
  </si>
  <si>
    <t>2018년 한국영상자료원 영상복원시스템 유지보수 조달 계약</t>
    <phoneticPr fontId="30" type="noConversion"/>
  </si>
  <si>
    <t xml:space="preserve">2018년 한국영상자료원 영화필름 디지털변환시스템 유지보수 사업 조달 계약 체결 보고 </t>
  </si>
  <si>
    <t>카탈로깅팀</t>
    <phoneticPr fontId="30" type="noConversion"/>
  </si>
  <si>
    <t>2018년 한국영상자료원 계약(입찰)현황</t>
    <phoneticPr fontId="2" type="noConversion"/>
  </si>
  <si>
    <t>2분기</t>
    <phoneticPr fontId="2" type="noConversion"/>
  </si>
  <si>
    <t>-</t>
    <phoneticPr fontId="2" type="noConversion"/>
  </si>
  <si>
    <t>구분</t>
    <phoneticPr fontId="2" type="noConversion"/>
  </si>
  <si>
    <t>총계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</si>
</sst>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0_);[Red]\(0.00\)"/>
    <numFmt numFmtId="177" formatCode="0.00_ 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7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13" applyNumberFormat="1" applyFont="1" applyBorder="1" applyAlignment="1">
      <alignment horizontal="center" vertical="center"/>
    </xf>
    <xf numFmtId="41" fontId="0" fillId="0" borderId="1" xfId="4" applyFont="1" applyFill="1" applyBorder="1" applyAlignment="1">
      <alignment horizontal="left" vertical="center" shrinkToFit="1"/>
    </xf>
    <xf numFmtId="10" fontId="4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1" fontId="4" fillId="0" borderId="4" xfId="4" applyFont="1" applyBorder="1" applyAlignment="1">
      <alignment vertical="center"/>
    </xf>
    <xf numFmtId="0" fontId="31" fillId="0" borderId="1" xfId="0" applyFont="1" applyBorder="1" applyAlignment="1">
      <alignment horizontal="left" vertical="center" wrapText="1" shrinkToFit="1"/>
    </xf>
    <xf numFmtId="14" fontId="31" fillId="0" borderId="1" xfId="0" applyNumberFormat="1" applyFont="1" applyBorder="1" applyAlignment="1">
      <alignment horizontal="center" vertical="center"/>
    </xf>
    <xf numFmtId="41" fontId="31" fillId="0" borderId="1" xfId="4" applyFont="1" applyBorder="1" applyAlignment="1">
      <alignment vertical="center"/>
    </xf>
    <xf numFmtId="0" fontId="31" fillId="0" borderId="1" xfId="0" applyFont="1" applyFill="1" applyBorder="1" applyAlignment="1">
      <alignment horizontal="left" vertical="center" wrapText="1" shrinkToFit="1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0" fontId="4" fillId="0" borderId="1" xfId="5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53">
    <cellStyle name="20% - 강조색5" xfId="43" builtinId="46" customBuiltin="1"/>
    <cellStyle name="20% - 강조색6" xfId="47" builtinId="50" customBuiltin="1"/>
    <cellStyle name="40% - 강조색1" xfId="31" builtinId="31" customBuiltin="1"/>
    <cellStyle name="40% - 강조색2" xfId="34" builtinId="35" customBuiltin="1"/>
    <cellStyle name="40% - 강조색3" xfId="37" builtinId="39" customBuiltin="1"/>
    <cellStyle name="40% - 강조색4" xfId="40" builtinId="43" customBuiltin="1"/>
    <cellStyle name="40% - 강조색5" xfId="44" builtinId="47" customBuiltin="1"/>
    <cellStyle name="40% - 강조색6" xfId="48" builtinId="51" customBuiltin="1"/>
    <cellStyle name="60% - 강조색1" xfId="32" builtinId="32" customBuiltin="1"/>
    <cellStyle name="60% - 강조색2" xfId="35" builtinId="36" customBuiltin="1"/>
    <cellStyle name="60% - 강조색3" xfId="38" builtinId="40" customBuiltin="1"/>
    <cellStyle name="60% - 강조색4" xfId="41" builtinId="44" customBuiltin="1"/>
    <cellStyle name="60% - 강조색5" xfId="45" builtinId="48" customBuiltin="1"/>
    <cellStyle name="60% - 강조색6" xfId="49" builtinId="52" customBuiltin="1"/>
    <cellStyle name="강조색1" xfId="30" builtinId="29" customBuiltin="1"/>
    <cellStyle name="강조색2" xfId="33" builtinId="33" customBuiltin="1"/>
    <cellStyle name="강조색3" xfId="36" builtinId="37" customBuiltin="1"/>
    <cellStyle name="강조색4" xfId="39" builtinId="41" customBuiltin="1"/>
    <cellStyle name="강조색5" xfId="42" builtinId="45" customBuiltin="1"/>
    <cellStyle name="강조색6" xfId="46" builtinId="49" customBuiltin="1"/>
    <cellStyle name="경고문" xfId="27" builtinId="11" customBuiltin="1"/>
    <cellStyle name="계산" xfId="24" builtinId="22" customBuiltin="1"/>
    <cellStyle name="나쁨" xfId="20" builtinId="27" customBuiltin="1"/>
    <cellStyle name="메모 2" xfId="3"/>
    <cellStyle name="메모 2 2" xfId="9"/>
    <cellStyle name="메모 3" xfId="52"/>
    <cellStyle name="백분율" xfId="13" builtinId="5"/>
    <cellStyle name="백분율 2" xfId="7"/>
    <cellStyle name="백분율 3" xfId="50"/>
    <cellStyle name="보통" xfId="21" builtinId="28" customBuiltin="1"/>
    <cellStyle name="설명 텍스트" xfId="28" builtinId="53" customBuiltin="1"/>
    <cellStyle name="셀 확인" xfId="26" builtinId="23" customBuiltin="1"/>
    <cellStyle name="쉼표 [0]" xfId="1" builtinId="6"/>
    <cellStyle name="쉼표 [0] 2" xfId="4"/>
    <cellStyle name="쉼표 [0] 3" xfId="8"/>
    <cellStyle name="연결된 셀" xfId="25" builtinId="24" customBuiltin="1"/>
    <cellStyle name="요약" xfId="29" builtinId="25" customBuiltin="1"/>
    <cellStyle name="입력" xfId="22" builtinId="20" customBuiltin="1"/>
    <cellStyle name="제목" xfId="14" builtinId="15" customBuiltin="1"/>
    <cellStyle name="제목 1" xfId="15" builtinId="16" customBuiltin="1"/>
    <cellStyle name="제목 2" xfId="16" builtinId="17" customBuiltin="1"/>
    <cellStyle name="제목 3" xfId="17" builtinId="18" customBuiltin="1"/>
    <cellStyle name="제목 4" xfId="18" builtinId="19" customBuiltin="1"/>
    <cellStyle name="좋음" xfId="19" builtinId="26" customBuiltin="1"/>
    <cellStyle name="출력" xfId="23" builtinId="21" customBuiltin="1"/>
    <cellStyle name="표준" xfId="0" builtinId="0"/>
    <cellStyle name="표준 2" xfId="5"/>
    <cellStyle name="표준 2 2" xfId="6"/>
    <cellStyle name="표준 2 3" xfId="10"/>
    <cellStyle name="표준 3" xfId="2"/>
    <cellStyle name="표준 3 2" xfId="11"/>
    <cellStyle name="표준 4" xfId="51"/>
    <cellStyle name="하이퍼링크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C23" sqref="C23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0" width="9" style="1"/>
    <col min="11" max="11" width="9" style="1" customWidth="1"/>
    <col min="12" max="16384" width="9" style="1"/>
  </cols>
  <sheetData>
    <row r="1" spans="1:11" s="6" customFormat="1" ht="17.25" customHeight="1" x14ac:dyDescent="0.3">
      <c r="A1" s="70" t="s">
        <v>40</v>
      </c>
      <c r="B1" s="70"/>
      <c r="C1" s="70"/>
      <c r="D1" s="10" t="s">
        <v>20</v>
      </c>
      <c r="E1" s="7"/>
      <c r="F1" s="32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11" ht="30" customHeight="1" x14ac:dyDescent="0.3">
      <c r="A4" s="67" t="s">
        <v>13</v>
      </c>
      <c r="B4" s="4" t="s">
        <v>14</v>
      </c>
      <c r="C4" s="29" t="s">
        <v>28</v>
      </c>
      <c r="D4" s="26">
        <v>43178</v>
      </c>
      <c r="E4" s="44">
        <v>49655610</v>
      </c>
      <c r="F4" s="40">
        <v>0.84289999999999998</v>
      </c>
      <c r="G4" s="55" t="s">
        <v>32</v>
      </c>
      <c r="H4" s="55" t="s">
        <v>36</v>
      </c>
      <c r="K4" s="41"/>
    </row>
    <row r="5" spans="1:11" ht="30" customHeight="1" x14ac:dyDescent="0.3">
      <c r="A5" s="68"/>
      <c r="B5" s="4" t="s">
        <v>14</v>
      </c>
      <c r="C5" s="29" t="s">
        <v>29</v>
      </c>
      <c r="D5" s="26">
        <v>43185</v>
      </c>
      <c r="E5" s="44">
        <v>22119300</v>
      </c>
      <c r="F5" s="40">
        <v>0.78169999999999995</v>
      </c>
      <c r="G5" s="55" t="s">
        <v>33</v>
      </c>
      <c r="H5" s="55" t="s">
        <v>37</v>
      </c>
      <c r="K5" s="41"/>
    </row>
    <row r="6" spans="1:11" ht="30" customHeight="1" x14ac:dyDescent="0.3">
      <c r="A6" s="69"/>
      <c r="B6" s="4" t="s">
        <v>14</v>
      </c>
      <c r="C6" s="56" t="s">
        <v>30</v>
      </c>
      <c r="D6" s="26">
        <v>43187</v>
      </c>
      <c r="E6" s="44">
        <v>481915500</v>
      </c>
      <c r="F6" s="40">
        <v>0.91879999999999995</v>
      </c>
      <c r="G6" s="57" t="s">
        <v>34</v>
      </c>
      <c r="H6" s="55" t="s">
        <v>38</v>
      </c>
      <c r="K6" s="41"/>
    </row>
    <row r="7" spans="1:11" s="13" customFormat="1" ht="18" customHeight="1" x14ac:dyDescent="0.3">
      <c r="A7" s="51" t="s">
        <v>8</v>
      </c>
      <c r="B7" s="51"/>
      <c r="C7" s="51"/>
      <c r="D7" s="51"/>
      <c r="E7" s="12">
        <f>SUM(E4:E6)</f>
        <v>553690410</v>
      </c>
      <c r="F7" s="34"/>
      <c r="G7" s="46"/>
      <c r="H7" s="46"/>
    </row>
    <row r="8" spans="1:11" ht="30" customHeight="1" x14ac:dyDescent="0.3">
      <c r="A8" s="3" t="s">
        <v>84</v>
      </c>
      <c r="B8" s="4" t="s">
        <v>14</v>
      </c>
      <c r="C8" s="29" t="s">
        <v>31</v>
      </c>
      <c r="D8" s="27">
        <v>43214</v>
      </c>
      <c r="E8" s="18">
        <v>100393200</v>
      </c>
      <c r="F8" s="40">
        <v>0.84250000000000003</v>
      </c>
      <c r="G8" s="58" t="s">
        <v>35</v>
      </c>
      <c r="H8" s="58" t="s">
        <v>39</v>
      </c>
      <c r="K8" s="41"/>
    </row>
    <row r="9" spans="1:11" s="13" customFormat="1" ht="18" customHeight="1" x14ac:dyDescent="0.3">
      <c r="A9" s="51" t="s">
        <v>9</v>
      </c>
      <c r="B9" s="51"/>
      <c r="C9" s="51"/>
      <c r="D9" s="51"/>
      <c r="E9" s="14">
        <f>SUM(E8:E8)</f>
        <v>100393200</v>
      </c>
      <c r="F9" s="34"/>
      <c r="G9" s="46"/>
      <c r="H9" s="46"/>
    </row>
    <row r="10" spans="1:11" ht="30" customHeight="1" x14ac:dyDescent="0.3">
      <c r="A10" s="47" t="s">
        <v>18</v>
      </c>
      <c r="B10" s="31" t="s">
        <v>85</v>
      </c>
      <c r="C10" s="25"/>
      <c r="D10" s="27"/>
      <c r="E10" s="18"/>
      <c r="F10" s="4"/>
      <c r="G10" s="31"/>
      <c r="H10" s="4"/>
    </row>
    <row r="11" spans="1:11" s="13" customFormat="1" ht="18" customHeight="1" x14ac:dyDescent="0.3">
      <c r="A11" s="51" t="s">
        <v>10</v>
      </c>
      <c r="B11" s="51"/>
      <c r="C11" s="51"/>
      <c r="D11" s="51"/>
      <c r="E11" s="12">
        <f>SUM(E10:E10)</f>
        <v>0</v>
      </c>
      <c r="F11" s="34"/>
      <c r="G11" s="46"/>
      <c r="H11" s="46"/>
    </row>
    <row r="12" spans="1:11" ht="30" customHeight="1" x14ac:dyDescent="0.3">
      <c r="A12" s="47" t="s">
        <v>19</v>
      </c>
      <c r="B12" s="31" t="s">
        <v>85</v>
      </c>
      <c r="C12" s="25"/>
      <c r="D12" s="27"/>
      <c r="E12" s="18"/>
      <c r="F12" s="35"/>
      <c r="G12" s="31"/>
      <c r="H12" s="4"/>
    </row>
    <row r="13" spans="1:11" s="13" customFormat="1" ht="18" customHeight="1" x14ac:dyDescent="0.3">
      <c r="A13" s="51" t="s">
        <v>11</v>
      </c>
      <c r="B13" s="51"/>
      <c r="C13" s="51"/>
      <c r="D13" s="51"/>
      <c r="E13" s="12">
        <f>SUM(E12:E12)</f>
        <v>0</v>
      </c>
      <c r="F13" s="34"/>
      <c r="G13" s="46"/>
      <c r="H13" s="46"/>
    </row>
    <row r="14" spans="1:11" s="13" customFormat="1" ht="24.75" customHeight="1" x14ac:dyDescent="0.3">
      <c r="A14" s="48" t="s">
        <v>12</v>
      </c>
      <c r="B14" s="48"/>
      <c r="C14" s="48"/>
      <c r="D14" s="48"/>
      <c r="E14" s="15">
        <f>E7+E9+E11+E13</f>
        <v>654083610</v>
      </c>
      <c r="F14" s="36"/>
      <c r="G14" s="45"/>
      <c r="H14" s="45"/>
    </row>
  </sheetData>
  <mergeCells count="7">
    <mergeCell ref="A14:D14"/>
    <mergeCell ref="A1:C1"/>
    <mergeCell ref="A7:D7"/>
    <mergeCell ref="A4:A6"/>
    <mergeCell ref="A9:D9"/>
    <mergeCell ref="A11:D11"/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C9" sqref="C9"/>
    </sheetView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0" width="9" style="1"/>
    <col min="11" max="11" width="10.125" style="1" hidden="1" customWidth="1"/>
    <col min="12" max="16384" width="9" style="1"/>
  </cols>
  <sheetData>
    <row r="1" spans="1:11" s="6" customFormat="1" ht="26.25" x14ac:dyDescent="0.3">
      <c r="A1" s="21" t="s">
        <v>41</v>
      </c>
      <c r="B1" s="20"/>
      <c r="D1" s="10" t="s">
        <v>21</v>
      </c>
      <c r="E1" s="7"/>
      <c r="F1" s="32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86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11" ht="30" customHeight="1" x14ac:dyDescent="0.3">
      <c r="A4" s="50" t="s">
        <v>13</v>
      </c>
      <c r="B4" s="4" t="s">
        <v>27</v>
      </c>
      <c r="C4" s="29" t="s">
        <v>80</v>
      </c>
      <c r="D4" s="26">
        <v>43185</v>
      </c>
      <c r="E4" s="44">
        <v>60060000</v>
      </c>
      <c r="F4" s="42">
        <v>0.98850000000000005</v>
      </c>
      <c r="G4" s="43" t="s">
        <v>44</v>
      </c>
      <c r="H4" s="43" t="s">
        <v>48</v>
      </c>
      <c r="K4" s="39">
        <v>36000000</v>
      </c>
    </row>
    <row r="5" spans="1:11" ht="30" customHeight="1" x14ac:dyDescent="0.3">
      <c r="A5" s="50"/>
      <c r="B5" s="4" t="s">
        <v>15</v>
      </c>
      <c r="C5" s="29" t="s">
        <v>51</v>
      </c>
      <c r="D5" s="26">
        <v>43185</v>
      </c>
      <c r="E5" s="44">
        <v>117000000</v>
      </c>
      <c r="F5" s="42">
        <v>0.94089999999999996</v>
      </c>
      <c r="G5" s="28" t="s">
        <v>64</v>
      </c>
      <c r="H5" s="28" t="s">
        <v>76</v>
      </c>
      <c r="K5" s="39">
        <v>50000000</v>
      </c>
    </row>
    <row r="6" spans="1:11" ht="30" customHeight="1" x14ac:dyDescent="0.3">
      <c r="A6" s="50"/>
      <c r="B6" s="4" t="s">
        <v>15</v>
      </c>
      <c r="C6" s="29" t="s">
        <v>52</v>
      </c>
      <c r="D6" s="26">
        <v>43187</v>
      </c>
      <c r="E6" s="44">
        <v>20800000</v>
      </c>
      <c r="F6" s="40">
        <v>0.8881</v>
      </c>
      <c r="G6" s="28" t="s">
        <v>65</v>
      </c>
      <c r="H6" s="28" t="s">
        <v>76</v>
      </c>
      <c r="K6" s="39">
        <v>25400000</v>
      </c>
    </row>
    <row r="7" spans="1:11" s="13" customFormat="1" ht="18" customHeight="1" x14ac:dyDescent="0.3">
      <c r="A7" s="51" t="s">
        <v>8</v>
      </c>
      <c r="B7" s="51"/>
      <c r="C7" s="51"/>
      <c r="D7" s="51"/>
      <c r="E7" s="12">
        <f>SUM(E4:E6)</f>
        <v>197860000</v>
      </c>
      <c r="F7" s="34"/>
      <c r="G7" s="46"/>
      <c r="H7" s="46"/>
    </row>
    <row r="8" spans="1:11" ht="30" customHeight="1" x14ac:dyDescent="0.3">
      <c r="A8" s="49" t="s">
        <v>17</v>
      </c>
      <c r="B8" s="4" t="s">
        <v>27</v>
      </c>
      <c r="C8" s="29" t="s">
        <v>42</v>
      </c>
      <c r="D8" s="27">
        <v>43214</v>
      </c>
      <c r="E8" s="59">
        <v>117606500</v>
      </c>
      <c r="F8" s="40">
        <v>0.95979999999999999</v>
      </c>
      <c r="G8" s="43" t="s">
        <v>45</v>
      </c>
      <c r="H8" s="4" t="s">
        <v>49</v>
      </c>
    </row>
    <row r="9" spans="1:11" ht="30" customHeight="1" x14ac:dyDescent="0.3">
      <c r="A9" s="50"/>
      <c r="B9" s="4" t="s">
        <v>27</v>
      </c>
      <c r="C9" s="25" t="s">
        <v>43</v>
      </c>
      <c r="D9" s="27">
        <v>43243</v>
      </c>
      <c r="E9" s="18">
        <v>101420000</v>
      </c>
      <c r="F9" s="40">
        <v>0.97919999999999996</v>
      </c>
      <c r="G9" s="43" t="s">
        <v>46</v>
      </c>
      <c r="H9" s="43" t="s">
        <v>48</v>
      </c>
    </row>
    <row r="10" spans="1:11" ht="30" customHeight="1" x14ac:dyDescent="0.3">
      <c r="A10" s="50"/>
      <c r="B10" s="4" t="s">
        <v>27</v>
      </c>
      <c r="C10" s="25" t="s">
        <v>81</v>
      </c>
      <c r="D10" s="27">
        <v>43279</v>
      </c>
      <c r="E10" s="18">
        <v>144375000</v>
      </c>
      <c r="F10" s="40">
        <v>0.85340000000000005</v>
      </c>
      <c r="G10" s="64" t="s">
        <v>47</v>
      </c>
      <c r="H10" s="4" t="s">
        <v>82</v>
      </c>
    </row>
    <row r="11" spans="1:11" ht="30" customHeight="1" x14ac:dyDescent="0.3">
      <c r="A11" s="50"/>
      <c r="B11" s="4" t="s">
        <v>15</v>
      </c>
      <c r="C11" s="29" t="s">
        <v>53</v>
      </c>
      <c r="D11" s="26">
        <v>43194</v>
      </c>
      <c r="E11" s="44">
        <v>96900000</v>
      </c>
      <c r="F11" s="40">
        <v>0.97950000000000004</v>
      </c>
      <c r="G11" s="28" t="s">
        <v>66</v>
      </c>
      <c r="H11" s="28" t="s">
        <v>77</v>
      </c>
    </row>
    <row r="12" spans="1:11" ht="30" customHeight="1" x14ac:dyDescent="0.3">
      <c r="A12" s="50"/>
      <c r="B12" s="4" t="s">
        <v>15</v>
      </c>
      <c r="C12" s="29" t="s">
        <v>54</v>
      </c>
      <c r="D12" s="27">
        <v>43207</v>
      </c>
      <c r="E12" s="18">
        <v>43670000</v>
      </c>
      <c r="F12" s="40">
        <v>0.99550000000000005</v>
      </c>
      <c r="G12" s="4" t="s">
        <v>67</v>
      </c>
      <c r="H12" s="4" t="s">
        <v>77</v>
      </c>
    </row>
    <row r="13" spans="1:11" ht="30" customHeight="1" x14ac:dyDescent="0.3">
      <c r="A13" s="50"/>
      <c r="B13" s="4" t="s">
        <v>15</v>
      </c>
      <c r="C13" s="25" t="s">
        <v>55</v>
      </c>
      <c r="D13" s="27">
        <v>43245</v>
      </c>
      <c r="E13" s="18">
        <v>197650000</v>
      </c>
      <c r="F13" s="40">
        <v>0.99819999999999998</v>
      </c>
      <c r="G13" s="31" t="s">
        <v>68</v>
      </c>
      <c r="H13" s="43" t="s">
        <v>48</v>
      </c>
    </row>
    <row r="14" spans="1:11" ht="30" customHeight="1" x14ac:dyDescent="0.3">
      <c r="A14" s="50"/>
      <c r="B14" s="4" t="s">
        <v>15</v>
      </c>
      <c r="C14" s="25" t="s">
        <v>56</v>
      </c>
      <c r="D14" s="27">
        <v>43243</v>
      </c>
      <c r="E14" s="18">
        <v>233860000</v>
      </c>
      <c r="F14" s="40">
        <v>0.88</v>
      </c>
      <c r="G14" s="43" t="s">
        <v>69</v>
      </c>
      <c r="H14" s="43" t="s">
        <v>50</v>
      </c>
    </row>
    <row r="15" spans="1:11" ht="30" customHeight="1" x14ac:dyDescent="0.3">
      <c r="A15" s="50"/>
      <c r="B15" s="4" t="s">
        <v>15</v>
      </c>
      <c r="C15" s="25" t="s">
        <v>57</v>
      </c>
      <c r="D15" s="27">
        <v>43255</v>
      </c>
      <c r="E15" s="18">
        <v>113000000</v>
      </c>
      <c r="F15" s="40">
        <v>0.99260000000000004</v>
      </c>
      <c r="G15" s="64" t="s">
        <v>70</v>
      </c>
      <c r="H15" s="4" t="s">
        <v>78</v>
      </c>
    </row>
    <row r="16" spans="1:11" ht="30" customHeight="1" x14ac:dyDescent="0.3">
      <c r="A16" s="52"/>
      <c r="B16" s="4" t="s">
        <v>15</v>
      </c>
      <c r="C16" s="25" t="s">
        <v>58</v>
      </c>
      <c r="D16" s="27">
        <v>43279</v>
      </c>
      <c r="E16" s="18">
        <v>82000000</v>
      </c>
      <c r="F16" s="40">
        <v>0.97160000000000002</v>
      </c>
      <c r="G16" s="4" t="s">
        <v>71</v>
      </c>
      <c r="H16" s="4" t="s">
        <v>39</v>
      </c>
    </row>
    <row r="17" spans="1:8" s="13" customFormat="1" ht="18" customHeight="1" x14ac:dyDescent="0.3">
      <c r="A17" s="51" t="s">
        <v>9</v>
      </c>
      <c r="B17" s="51"/>
      <c r="C17" s="51"/>
      <c r="D17" s="51"/>
      <c r="E17" s="14">
        <f>SUM(E8:E16)</f>
        <v>1130481500</v>
      </c>
      <c r="F17" s="34"/>
      <c r="G17" s="46"/>
      <c r="H17" s="46"/>
    </row>
    <row r="18" spans="1:8" s="13" customFormat="1" ht="30" customHeight="1" x14ac:dyDescent="0.3">
      <c r="A18" s="53" t="s">
        <v>18</v>
      </c>
      <c r="B18" s="4" t="s">
        <v>15</v>
      </c>
      <c r="C18" s="25" t="s">
        <v>59</v>
      </c>
      <c r="D18" s="27">
        <v>43290</v>
      </c>
      <c r="E18" s="44">
        <v>45100000</v>
      </c>
      <c r="F18" s="66">
        <v>0.859375</v>
      </c>
      <c r="G18" s="4" t="s">
        <v>72</v>
      </c>
      <c r="H18" s="4" t="s">
        <v>77</v>
      </c>
    </row>
    <row r="19" spans="1:8" s="13" customFormat="1" ht="30" customHeight="1" x14ac:dyDescent="0.3">
      <c r="A19" s="54"/>
      <c r="B19" s="4" t="s">
        <v>15</v>
      </c>
      <c r="C19" s="25" t="s">
        <v>60</v>
      </c>
      <c r="D19" s="27">
        <v>43346</v>
      </c>
      <c r="E19" s="18">
        <v>42500000</v>
      </c>
      <c r="F19" s="66">
        <v>0.96590909090909094</v>
      </c>
      <c r="G19" s="4" t="s">
        <v>67</v>
      </c>
      <c r="H19" s="4" t="s">
        <v>77</v>
      </c>
    </row>
    <row r="20" spans="1:8" s="13" customFormat="1" ht="30" customHeight="1" x14ac:dyDescent="0.3">
      <c r="A20" s="54"/>
      <c r="B20" s="4" t="s">
        <v>15</v>
      </c>
      <c r="C20" s="25" t="s">
        <v>61</v>
      </c>
      <c r="D20" s="27">
        <v>43370</v>
      </c>
      <c r="E20" s="44">
        <v>39000000</v>
      </c>
      <c r="F20" s="66">
        <v>0.97499999999999998</v>
      </c>
      <c r="G20" s="28" t="s">
        <v>73</v>
      </c>
      <c r="H20" s="4" t="s">
        <v>76</v>
      </c>
    </row>
    <row r="21" spans="1:8" s="13" customFormat="1" ht="18" customHeight="1" x14ac:dyDescent="0.3">
      <c r="A21" s="51" t="s">
        <v>10</v>
      </c>
      <c r="B21" s="51"/>
      <c r="C21" s="51"/>
      <c r="D21" s="51"/>
      <c r="E21" s="12">
        <f>SUM(E18:E20)</f>
        <v>126600000</v>
      </c>
      <c r="F21" s="34"/>
      <c r="G21" s="46"/>
      <c r="H21" s="46"/>
    </row>
    <row r="22" spans="1:8" ht="30" customHeight="1" x14ac:dyDescent="0.3">
      <c r="A22" s="49" t="s">
        <v>19</v>
      </c>
      <c r="B22" s="4" t="s">
        <v>15</v>
      </c>
      <c r="C22" s="60" t="s">
        <v>62</v>
      </c>
      <c r="D22" s="61">
        <v>43398</v>
      </c>
      <c r="E22" s="62">
        <v>31800000</v>
      </c>
      <c r="F22" s="66">
        <v>0.99375000000000002</v>
      </c>
      <c r="G22" s="64" t="s">
        <v>74</v>
      </c>
      <c r="H22" s="64" t="s">
        <v>77</v>
      </c>
    </row>
    <row r="23" spans="1:8" ht="30" customHeight="1" x14ac:dyDescent="0.3">
      <c r="A23" s="50"/>
      <c r="B23" s="4" t="s">
        <v>15</v>
      </c>
      <c r="C23" s="63" t="s">
        <v>63</v>
      </c>
      <c r="D23" s="61">
        <v>43437</v>
      </c>
      <c r="E23" s="62">
        <v>39050000</v>
      </c>
      <c r="F23" s="66">
        <v>0.97624999999999995</v>
      </c>
      <c r="G23" s="65" t="s">
        <v>75</v>
      </c>
      <c r="H23" s="64" t="s">
        <v>79</v>
      </c>
    </row>
    <row r="24" spans="1:8" s="13" customFormat="1" ht="18" customHeight="1" x14ac:dyDescent="0.3">
      <c r="A24" s="51" t="s">
        <v>11</v>
      </c>
      <c r="B24" s="51"/>
      <c r="C24" s="51"/>
      <c r="D24" s="51"/>
      <c r="E24" s="12">
        <f>SUM(E22:E23)</f>
        <v>70850000</v>
      </c>
      <c r="F24" s="34"/>
      <c r="G24" s="46"/>
      <c r="H24" s="46"/>
    </row>
    <row r="25" spans="1:8" s="13" customFormat="1" ht="24.75" customHeight="1" x14ac:dyDescent="0.3">
      <c r="A25" s="48" t="s">
        <v>87</v>
      </c>
      <c r="B25" s="48"/>
      <c r="C25" s="48"/>
      <c r="D25" s="48"/>
      <c r="E25" s="15">
        <f>E7+E17+E21+E24</f>
        <v>1525791500</v>
      </c>
      <c r="F25" s="36"/>
      <c r="G25" s="45"/>
      <c r="H25" s="45"/>
    </row>
  </sheetData>
  <mergeCells count="9">
    <mergeCell ref="A24:D24"/>
    <mergeCell ref="A25:D25"/>
    <mergeCell ref="A8:A16"/>
    <mergeCell ref="A4:A6"/>
    <mergeCell ref="A7:D7"/>
    <mergeCell ref="A17:D17"/>
    <mergeCell ref="A18:A20"/>
    <mergeCell ref="A21:D21"/>
    <mergeCell ref="A22:A2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x14ac:dyDescent="0.3">
      <c r="A1" s="21" t="s">
        <v>83</v>
      </c>
      <c r="B1" s="20"/>
      <c r="D1" s="10" t="s">
        <v>22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38" t="s">
        <v>23</v>
      </c>
      <c r="B4" s="28"/>
      <c r="C4" s="29"/>
      <c r="D4" s="26"/>
      <c r="E4" s="30"/>
      <c r="F4" s="28"/>
      <c r="G4" s="37"/>
      <c r="H4" s="28"/>
    </row>
    <row r="5" spans="1:8" s="13" customFormat="1" ht="18" customHeight="1" x14ac:dyDescent="0.3">
      <c r="A5" s="51" t="s">
        <v>8</v>
      </c>
      <c r="B5" s="51"/>
      <c r="C5" s="51"/>
      <c r="D5" s="51"/>
      <c r="E5" s="12">
        <f>SUM(E4:E4)</f>
        <v>0</v>
      </c>
      <c r="F5" s="34"/>
      <c r="G5" s="23"/>
      <c r="H5" s="23"/>
    </row>
    <row r="6" spans="1:8" ht="30" customHeight="1" x14ac:dyDescent="0.3">
      <c r="A6" s="22" t="s">
        <v>24</v>
      </c>
      <c r="B6" s="28" t="s">
        <v>16</v>
      </c>
      <c r="C6" s="25"/>
      <c r="D6" s="27"/>
      <c r="E6" s="17"/>
      <c r="F6" s="42"/>
      <c r="G6" s="31"/>
      <c r="H6" s="4"/>
    </row>
    <row r="7" spans="1:8" s="13" customFormat="1" ht="18" customHeight="1" x14ac:dyDescent="0.3">
      <c r="A7" s="51" t="s">
        <v>9</v>
      </c>
      <c r="B7" s="51"/>
      <c r="C7" s="51"/>
      <c r="D7" s="51"/>
      <c r="E7" s="14">
        <f>SUM(E6:E6)</f>
        <v>0</v>
      </c>
      <c r="F7" s="34"/>
      <c r="G7" s="23"/>
      <c r="H7" s="23"/>
    </row>
    <row r="8" spans="1:8" ht="30" customHeight="1" x14ac:dyDescent="0.3">
      <c r="A8" s="22" t="s">
        <v>25</v>
      </c>
      <c r="B8" s="31"/>
      <c r="C8" s="25"/>
      <c r="D8" s="27"/>
      <c r="E8" s="18"/>
      <c r="F8" s="4"/>
      <c r="G8" s="31"/>
      <c r="H8" s="4"/>
    </row>
    <row r="9" spans="1:8" s="13" customFormat="1" ht="18" customHeight="1" x14ac:dyDescent="0.3">
      <c r="A9" s="51" t="s">
        <v>10</v>
      </c>
      <c r="B9" s="51"/>
      <c r="C9" s="51"/>
      <c r="D9" s="51"/>
      <c r="E9" s="12">
        <f>SUM(E8:E8)</f>
        <v>0</v>
      </c>
      <c r="F9" s="34"/>
      <c r="G9" s="23"/>
      <c r="H9" s="23"/>
    </row>
    <row r="10" spans="1:8" ht="30" customHeight="1" x14ac:dyDescent="0.3">
      <c r="A10" s="22" t="s">
        <v>26</v>
      </c>
      <c r="B10" s="31"/>
      <c r="C10" s="25"/>
      <c r="D10" s="27"/>
      <c r="E10" s="18"/>
      <c r="F10" s="35"/>
      <c r="G10" s="31"/>
      <c r="H10" s="4"/>
    </row>
    <row r="11" spans="1:8" s="13" customFormat="1" ht="18" customHeight="1" x14ac:dyDescent="0.3">
      <c r="A11" s="51" t="s">
        <v>11</v>
      </c>
      <c r="B11" s="51"/>
      <c r="C11" s="51"/>
      <c r="D11" s="51"/>
      <c r="E11" s="12">
        <f>SUM(E10:E10)</f>
        <v>0</v>
      </c>
      <c r="F11" s="34"/>
      <c r="G11" s="23"/>
      <c r="H11" s="23"/>
    </row>
    <row r="12" spans="1:8" s="13" customFormat="1" ht="24.75" customHeight="1" x14ac:dyDescent="0.3">
      <c r="A12" s="48" t="s">
        <v>12</v>
      </c>
      <c r="B12" s="48"/>
      <c r="C12" s="48"/>
      <c r="D12" s="48"/>
      <c r="E12" s="15">
        <f>E5+E7+E9+E11</f>
        <v>0</v>
      </c>
      <c r="F12" s="36"/>
      <c r="G12" s="24"/>
      <c r="H12" s="24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2019-09-20T02:11:11Z</dcterms:modified>
</cp:coreProperties>
</file>