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계약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E15" i="1" l="1"/>
  <c r="F5" i="1" l="1"/>
  <c r="F4" i="1"/>
  <c r="F5" i="2"/>
  <c r="F6" i="2"/>
  <c r="F7" i="2"/>
  <c r="F8" i="2"/>
  <c r="F9" i="2"/>
  <c r="F10" i="2"/>
  <c r="F11" i="2"/>
  <c r="F4" i="2"/>
  <c r="E11" i="3"/>
  <c r="E9" i="3"/>
  <c r="E7" i="3"/>
  <c r="E5" i="3"/>
  <c r="E34" i="2"/>
  <c r="E29" i="2"/>
  <c r="E24" i="2"/>
  <c r="E12" i="2"/>
  <c r="E12" i="1"/>
  <c r="E10" i="1"/>
  <c r="E6" i="1"/>
  <c r="E12" i="3" l="1"/>
  <c r="E35" i="2"/>
  <c r="E16" i="1"/>
</calcChain>
</file>

<file path=xl/sharedStrings.xml><?xml version="1.0" encoding="utf-8"?>
<sst xmlns="http://schemas.openxmlformats.org/spreadsheetml/2006/main" count="199" uniqueCount="116">
  <si>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</si>
  <si>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</si>
  <si>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</si>
  <si>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</si>
  <si>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수집부</t>
  </si>
  <si>
    <t>보존운영팀</t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</si>
  <si>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</si>
  <si>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</si>
  <si>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</si>
  <si>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</si>
  <si>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보존기술센터</t>
  </si>
  <si>
    <t>블루키노</t>
  </si>
  <si>
    <t>영화사연구소</t>
  </si>
  <si>
    <t>한국비주얼㈜</t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</si>
  <si>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</si>
  <si>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</si>
  <si>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</si>
  <si>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</si>
  <si>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</si>
  <si>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경영기획부</t>
  </si>
  <si>
    <t>1분기</t>
    <phoneticPr fontId="2" type="noConversion"/>
  </si>
  <si>
    <t>물품</t>
    <phoneticPr fontId="2" type="noConversion"/>
  </si>
  <si>
    <t>용역</t>
    <phoneticPr fontId="13" type="noConversion"/>
  </si>
  <si>
    <t>공사</t>
    <phoneticPr fontId="13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</si>
  <si>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</si>
  <si>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</si>
  <si>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</si>
  <si>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</si>
  <si>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</si>
  <si>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</si>
  <si>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</si>
  <si>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</si>
  <si>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</si>
  <si>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</si>
  <si>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</t>
    <phoneticPr fontId="2" type="noConversion"/>
  </si>
  <si>
    <t>2분기</t>
    <phoneticPr fontId="2" type="noConversion"/>
  </si>
  <si>
    <t>2017년 한국영상자료원 계약(입찰)현황</t>
    <phoneticPr fontId="2" type="noConversion"/>
  </si>
  <si>
    <t xml:space="preserve">2017년 디지털 시네마 마스터링 장비 유지보수 소액수의 견적 입찰 결과보고 및 계약 체결 </t>
  </si>
  <si>
    <t>2017년 영화필름 디지털 색재현시스템 유지보수용역 제한경쟁입찰(전자입찰) 적격심사 결과 보고 및 동 계약 체결</t>
  </si>
  <si>
    <t>2017년 4K 디지털변환시스템 유지보수용역 제한경쟁입찰(전자입찰) 적격심사 결과 보고 및 동 계약 체결</t>
  </si>
  <si>
    <t xml:space="preserve">조직운영 최적화 및 조직역량 강화방안 수립 컨설팅 용역 계약 체결 </t>
  </si>
  <si>
    <t xml:space="preserve">영상도서관 보조인력 용역 소액수의 견적 입찰 입찰 결과보고 및 계약 체결 </t>
  </si>
  <si>
    <t>시네마테크KOFA 보안안전요원(1인) 파견 소액수의 견적 입찰 결과보고 및 계약 체결</t>
  </si>
  <si>
    <t xml:space="preserve">격월간 기관지 &lt;영화천국&gt; 제작 계약 체결 </t>
  </si>
  <si>
    <t xml:space="preserve">2017년 한국고전영화컬렉션 블루레이 제작 및 위탁판매사업 가격 협상 결과 보고 및 계약 체결 </t>
  </si>
  <si>
    <t>㈜에스엠브로텍</t>
  </si>
  <si>
    <t>㈜피플퀘스트</t>
  </si>
  <si>
    <t>에스비휴맥㈜</t>
  </si>
  <si>
    <t>㈜디엠지관리</t>
  </si>
  <si>
    <t>오니트㈜</t>
  </si>
  <si>
    <t>경영지원팀</t>
  </si>
  <si>
    <t>영화관운영팀</t>
  </si>
  <si>
    <t>유지보수</t>
    <phoneticPr fontId="13" type="noConversion"/>
  </si>
  <si>
    <t xml:space="preserve">2017년 영상도서관 비디오자료 구입 제한경쟁입찰(전자입찰) 결과 보고 및 연간 단가 계약 체결 </t>
  </si>
  <si>
    <t xml:space="preserve">디지털 영상자료 아카이빙용 LTO 테이프 구입 제한경쟁입찰(전자입찰) 적격심사 결과 및 동 계약 체결 보고 </t>
  </si>
  <si>
    <t>한국산학경영연구소</t>
  </si>
  <si>
    <t>㈜홍정보기술</t>
  </si>
  <si>
    <t>수집부</t>
    <phoneticPr fontId="2" type="noConversion"/>
  </si>
  <si>
    <t xml:space="preserve">2017년 디지털 영상 검수시스템 구축 조달 계약 체결 보고 </t>
  </si>
  <si>
    <t xml:space="preserve">한국영상자료원 인화현상실 운영을 위한 생필름 구입 계약 체결 보고 </t>
  </si>
  <si>
    <t xml:space="preserve">2017년 아카이브 스토리지 증설 사업 조달 계약 체결 보고 </t>
  </si>
  <si>
    <t>㈜태창엠피필름</t>
  </si>
  <si>
    <t>㈜하이디어솔루션즈</t>
  </si>
  <si>
    <t>보존기술센터</t>
    <phoneticPr fontId="2" type="noConversion"/>
  </si>
  <si>
    <t>㈜새로움아이</t>
  </si>
  <si>
    <t>㈜영원아이비엠</t>
  </si>
  <si>
    <t>㈜이루다</t>
  </si>
  <si>
    <t>㈜다온디앤에스</t>
  </si>
  <si>
    <t>한국문화관광연구원</t>
  </si>
  <si>
    <t>㈜피노엔터테인먼트</t>
  </si>
  <si>
    <t>㈜벧엘글로벌</t>
  </si>
  <si>
    <t>수집부</t>
    <phoneticPr fontId="2" type="noConversion"/>
  </si>
  <si>
    <t xml:space="preserve">한국영화박물관 기획전시Ⅰ 전시물 제작 및 설치 용역 계약 체결 </t>
  </si>
  <si>
    <t xml:space="preserve">한국영상자료원 파주보존센터 영상자료 보존처리 용역 조달 계약 체결 보고 </t>
  </si>
  <si>
    <t>2017년 한국영상자료원 고전영화필름 보수ㆍ복원 용역 조달 계약 체결 보고</t>
  </si>
  <si>
    <t>2017년 씨네21 기증 사진자료 디지털화 및 DB구축 사업 조달 계약 체결 보고</t>
  </si>
  <si>
    <t xml:space="preserve">영화박물관 건립을 위한 기본구상 및 사전타당성 조사 연구용역 조달 계약 체결 보고 </t>
  </si>
  <si>
    <t xml:space="preserve">2017년 한국영상자료원 소장자료 정리 및 목록화 사업 조달 계약 체결 보고 </t>
  </si>
  <si>
    <t xml:space="preserve">2017년 한국 고전영화필름 디지털 심화복원 사업 조달 계약 체결 보고 </t>
  </si>
  <si>
    <t>우수영상물 다국어자막 DVD 제작 배포를 위한 번역 사업 용역 계약 체결</t>
  </si>
  <si>
    <t xml:space="preserve">2017년 디지털시네마 검수 시스템(스토리지,마스터링장비)유지보수 조달 계약 체결 보고 </t>
  </si>
  <si>
    <t xml:space="preserve">2017년 영상자료정보관리시스템, 검색시스템, 영화정보개방시스템 유지관리 및 개선 사업 조달 계약 체결 보고 </t>
  </si>
  <si>
    <t xml:space="preserve">2017년 영화필름 디지털변환 시스템(2K) 유지보수 사업 조달 계약 체결 보고 </t>
  </si>
  <si>
    <t>㈜고우아이티</t>
  </si>
  <si>
    <t>보존기술센터</t>
    <phoneticPr fontId="2" type="noConversion"/>
  </si>
  <si>
    <t>㈜캐스트 원</t>
    <phoneticPr fontId="2" type="noConversion"/>
  </si>
  <si>
    <t>한국영상자료원 주출입구 확장 및 보강 공사 조달 계약체결 보고</t>
  </si>
  <si>
    <t>경영기획부</t>
    <phoneticPr fontId="2" type="noConversion"/>
  </si>
  <si>
    <t>㈜세진씨앤씨</t>
    <phoneticPr fontId="2" type="noConversion"/>
  </si>
  <si>
    <t>-</t>
    <phoneticPr fontId="2" type="noConversion"/>
  </si>
  <si>
    <t xml:space="preserve">고객관계관리(CRM) 시스템 구축 사업 조달 계약 체결 보고 </t>
  </si>
  <si>
    <t>온라인 사료관 구축 및 KMDb 전면 개편 사업 조달 계약 체결 보고</t>
  </si>
  <si>
    <t xml:space="preserve">2017년 한국영상자료원 발간물 제작 및 위탁판매사업 가격 협상 결과 보고 및 동 계약 체결 </t>
  </si>
  <si>
    <t xml:space="preserve">(추경)2017년도 영상자료 디지털화 및 DB구축 사업 조달 계약 체결 보고 </t>
  </si>
  <si>
    <t>에스지에이㈜</t>
  </si>
  <si>
    <t>㈜이노디스</t>
  </si>
  <si>
    <t>현실문화연구</t>
  </si>
  <si>
    <t>㈜미디어그룹사람과숲</t>
  </si>
  <si>
    <t>카탈로깅팀</t>
  </si>
  <si>
    <t>시네마테크KOFA 4K레이저 디지털 영사기 시스템 구축 사업 조달 계약 체결 보고</t>
  </si>
  <si>
    <t xml:space="preserve">디지털 영상 자동검사시스템 도입 사업 조달 계약 체결 보고 </t>
  </si>
  <si>
    <t>㈜비시텍코리아</t>
    <phoneticPr fontId="31" type="noConversion"/>
  </si>
  <si>
    <t xml:space="preserve">팍스코이앤아이㈜ </t>
    <phoneticPr fontId="31" type="noConversion"/>
  </si>
  <si>
    <t>영화관운영팀</t>
    <phoneticPr fontId="31" type="noConversion"/>
  </si>
  <si>
    <t>카탈로깅팀</t>
    <phoneticPr fontId="31" type="noConversion"/>
  </si>
  <si>
    <t xml:space="preserve">우수영상물 다국어자막 DVD 제작 계약 체결 </t>
    <phoneticPr fontId="2" type="noConversion"/>
  </si>
  <si>
    <t>블루키노</t>
    <phoneticPr fontId="31" type="noConversion"/>
  </si>
  <si>
    <t>영화사연구소</t>
    <phoneticPr fontId="31" type="noConversion"/>
  </si>
  <si>
    <t>2017년 한국고전영화 홍보영상물 제작 사업 계약 체결보고</t>
    <phoneticPr fontId="31" type="noConversion"/>
  </si>
  <si>
    <t>㈜지니픽처스</t>
    <phoneticPr fontId="31" type="noConversion"/>
  </si>
  <si>
    <t>경영기획부</t>
    <phoneticPr fontId="31" type="noConversion"/>
  </si>
  <si>
    <t xml:space="preserve">한국영화박물관 기획전시Ⅱ 전시물 제작 및 설치 용역 계약 체결 </t>
    <phoneticPr fontId="31" type="noConversion"/>
  </si>
  <si>
    <t>㈜새로움아이</t>
    <phoneticPr fontId="31" type="noConversion"/>
  </si>
  <si>
    <t>영화사연구소</t>
    <phoneticPr fontId="31" type="noConversion"/>
  </si>
  <si>
    <t xml:space="preserve">(추경)한국영상자료원 영상자료(스틸필름)디지털화 사업 조달 체결 보고  </t>
    <phoneticPr fontId="31" type="noConversion"/>
  </si>
  <si>
    <t>㈜다온디앤에스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</si>
</sst>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0_);[Red]\(0.00\)"/>
    <numFmt numFmtId="177" formatCode="0.00_ 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6" applyFont="1" applyBorder="1" applyAlignment="1">
      <alignment horizontal="left" vertical="center" wrapText="1" shrinkToFit="1"/>
    </xf>
    <xf numFmtId="14" fontId="4" fillId="0" borderId="1" xfId="6" applyNumberFormat="1" applyFont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49" fontId="4" fillId="0" borderId="1" xfId="2" applyNumberFormat="1" applyFont="1" applyFill="1" applyBorder="1" applyAlignment="1">
      <alignment vertical="center" wrapText="1"/>
    </xf>
    <xf numFmtId="14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 shrinkToFit="1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2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6" fontId="4" fillId="0" borderId="1" xfId="6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41" fontId="0" fillId="0" borderId="1" xfId="4" applyFont="1" applyFill="1" applyBorder="1" applyAlignment="1">
      <alignment horizontal="left" vertical="center" shrinkToFit="1"/>
    </xf>
    <xf numFmtId="10" fontId="4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1" fontId="30" fillId="0" borderId="1" xfId="1" applyFont="1" applyFill="1" applyBorder="1" applyAlignment="1">
      <alignment horizontal="right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10" fontId="4" fillId="0" borderId="1" xfId="13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41" fontId="32" fillId="0" borderId="1" xfId="4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/>
    <cellStyle name="메모 2 2" xfId="9"/>
    <cellStyle name="메모 3" xfId="52"/>
    <cellStyle name="백분율" xfId="13" builtinId="5"/>
    <cellStyle name="백분율 2" xfId="7"/>
    <cellStyle name="백분율 3" xfId="50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/>
    <cellStyle name="쉼표 [0] 3" xfId="8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/>
    <cellStyle name="표준 2 2" xfId="6"/>
    <cellStyle name="표준 2 3" xfId="10"/>
    <cellStyle name="표준 3" xfId="2"/>
    <cellStyle name="표준 3 2" xfId="11"/>
    <cellStyle name="표준 4" xfId="51"/>
    <cellStyle name="하이퍼링크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21" sqref="C21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45" customWidth="1"/>
    <col min="7" max="7" width="22.25" style="3" bestFit="1" customWidth="1"/>
    <col min="8" max="8" width="20.5" style="3" customWidth="1"/>
    <col min="9" max="10" width="9" style="1"/>
    <col min="11" max="11" width="0" style="1" hidden="1" customWidth="1"/>
    <col min="12" max="16384" width="9" style="1"/>
  </cols>
  <sheetData>
    <row r="1" spans="1:11" s="6" customFormat="1" ht="26.25" x14ac:dyDescent="0.3">
      <c r="A1" s="28" t="s">
        <v>36</v>
      </c>
      <c r="B1" s="26"/>
      <c r="D1" s="10" t="s">
        <v>27</v>
      </c>
      <c r="E1" s="7"/>
      <c r="F1" s="44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6</v>
      </c>
      <c r="E3" s="9" t="s">
        <v>2</v>
      </c>
      <c r="F3" s="25" t="s">
        <v>7</v>
      </c>
      <c r="G3" s="16" t="s">
        <v>8</v>
      </c>
      <c r="H3" s="16" t="s">
        <v>9</v>
      </c>
    </row>
    <row r="4" spans="1:11" ht="30" customHeight="1" x14ac:dyDescent="0.3">
      <c r="A4" s="67" t="s">
        <v>20</v>
      </c>
      <c r="B4" s="4" t="s">
        <v>21</v>
      </c>
      <c r="C4" s="21" t="s">
        <v>53</v>
      </c>
      <c r="D4" s="22">
        <v>42786</v>
      </c>
      <c r="E4" s="20">
        <v>21089000</v>
      </c>
      <c r="F4" s="54">
        <f>E4/K4</f>
        <v>0.77905430365718509</v>
      </c>
      <c r="G4" s="29" t="s">
        <v>55</v>
      </c>
      <c r="H4" s="30" t="s">
        <v>57</v>
      </c>
      <c r="K4" s="55">
        <v>27070000</v>
      </c>
    </row>
    <row r="5" spans="1:11" ht="30" customHeight="1" x14ac:dyDescent="0.3">
      <c r="A5" s="68"/>
      <c r="B5" s="4" t="s">
        <v>21</v>
      </c>
      <c r="C5" s="23" t="s">
        <v>54</v>
      </c>
      <c r="D5" s="22">
        <v>42787</v>
      </c>
      <c r="E5" s="20">
        <v>49852000</v>
      </c>
      <c r="F5" s="54">
        <f>E5/K5</f>
        <v>0.86120996441281139</v>
      </c>
      <c r="G5" s="29" t="s">
        <v>56</v>
      </c>
      <c r="H5" s="30" t="s">
        <v>63</v>
      </c>
      <c r="K5" s="55">
        <v>57886000</v>
      </c>
    </row>
    <row r="6" spans="1:11" s="13" customFormat="1" ht="18" customHeight="1" x14ac:dyDescent="0.3">
      <c r="A6" s="69" t="s">
        <v>14</v>
      </c>
      <c r="B6" s="69"/>
      <c r="C6" s="69"/>
      <c r="D6" s="69"/>
      <c r="E6" s="12">
        <f>SUM(E4:E5)</f>
        <v>70941000</v>
      </c>
      <c r="F6" s="46"/>
      <c r="G6" s="31"/>
      <c r="H6" s="31"/>
    </row>
    <row r="7" spans="1:11" ht="30" customHeight="1" x14ac:dyDescent="0.3">
      <c r="A7" s="67" t="s">
        <v>24</v>
      </c>
      <c r="B7" s="4" t="s">
        <v>21</v>
      </c>
      <c r="C7" s="17" t="s">
        <v>58</v>
      </c>
      <c r="D7" s="18">
        <v>42857</v>
      </c>
      <c r="E7" s="19">
        <v>199260600</v>
      </c>
      <c r="F7" s="54">
        <v>0.95799999999999996</v>
      </c>
      <c r="G7" s="27" t="s">
        <v>13</v>
      </c>
      <c r="H7" s="24" t="s">
        <v>57</v>
      </c>
    </row>
    <row r="8" spans="1:11" ht="30" customHeight="1" x14ac:dyDescent="0.3">
      <c r="A8" s="68"/>
      <c r="B8" s="4" t="s">
        <v>21</v>
      </c>
      <c r="C8" s="17" t="s">
        <v>59</v>
      </c>
      <c r="D8" s="18">
        <v>42865</v>
      </c>
      <c r="E8" s="19">
        <v>549298000</v>
      </c>
      <c r="F8" s="54">
        <v>0.86799999999999999</v>
      </c>
      <c r="G8" s="27" t="s">
        <v>61</v>
      </c>
      <c r="H8" s="24" t="s">
        <v>63</v>
      </c>
    </row>
    <row r="9" spans="1:11" ht="30" customHeight="1" x14ac:dyDescent="0.3">
      <c r="A9" s="70"/>
      <c r="B9" s="4" t="s">
        <v>21</v>
      </c>
      <c r="C9" s="17" t="s">
        <v>60</v>
      </c>
      <c r="D9" s="18">
        <v>42907</v>
      </c>
      <c r="E9" s="19">
        <v>80814560</v>
      </c>
      <c r="F9" s="54">
        <v>0.80120000000000002</v>
      </c>
      <c r="G9" s="27" t="s">
        <v>62</v>
      </c>
      <c r="H9" s="24" t="s">
        <v>63</v>
      </c>
    </row>
    <row r="10" spans="1:11" s="13" customFormat="1" ht="18" customHeight="1" x14ac:dyDescent="0.3">
      <c r="A10" s="69" t="s">
        <v>15</v>
      </c>
      <c r="B10" s="69"/>
      <c r="C10" s="69"/>
      <c r="D10" s="69"/>
      <c r="E10" s="14">
        <f>SUM(E7:E7)</f>
        <v>199260600</v>
      </c>
      <c r="F10" s="46"/>
      <c r="G10" s="31"/>
      <c r="H10" s="31"/>
    </row>
    <row r="11" spans="1:11" ht="30" customHeight="1" x14ac:dyDescent="0.3">
      <c r="A11" s="33" t="s">
        <v>25</v>
      </c>
      <c r="B11" s="27" t="s">
        <v>89</v>
      </c>
      <c r="C11" s="17"/>
      <c r="D11" s="18"/>
      <c r="E11" s="20" t="s">
        <v>89</v>
      </c>
      <c r="F11" s="47"/>
      <c r="G11" s="27"/>
      <c r="H11" s="24"/>
    </row>
    <row r="12" spans="1:11" s="13" customFormat="1" ht="18" customHeight="1" x14ac:dyDescent="0.3">
      <c r="A12" s="69" t="s">
        <v>16</v>
      </c>
      <c r="B12" s="69"/>
      <c r="C12" s="69"/>
      <c r="D12" s="69"/>
      <c r="E12" s="12">
        <f>SUM(E11:E11)</f>
        <v>0</v>
      </c>
      <c r="F12" s="46"/>
      <c r="G12" s="31"/>
      <c r="H12" s="31"/>
    </row>
    <row r="13" spans="1:11" ht="30" customHeight="1" x14ac:dyDescent="0.3">
      <c r="A13" s="67" t="s">
        <v>26</v>
      </c>
      <c r="B13" s="4" t="s">
        <v>21</v>
      </c>
      <c r="C13" s="17" t="s">
        <v>99</v>
      </c>
      <c r="D13" s="18">
        <v>43062</v>
      </c>
      <c r="E13" s="65">
        <v>141586700</v>
      </c>
      <c r="F13" s="54">
        <v>0.84279999999999999</v>
      </c>
      <c r="G13" s="64" t="s">
        <v>101</v>
      </c>
      <c r="H13" s="40" t="s">
        <v>103</v>
      </c>
    </row>
    <row r="14" spans="1:11" ht="30" customHeight="1" x14ac:dyDescent="0.3">
      <c r="A14" s="70"/>
      <c r="B14" s="4" t="s">
        <v>21</v>
      </c>
      <c r="C14" s="17" t="s">
        <v>100</v>
      </c>
      <c r="D14" s="63">
        <v>43073</v>
      </c>
      <c r="E14" s="65">
        <v>122366400</v>
      </c>
      <c r="F14" s="54">
        <v>0.95830000000000004</v>
      </c>
      <c r="G14" s="40" t="s">
        <v>102</v>
      </c>
      <c r="H14" s="40" t="s">
        <v>104</v>
      </c>
    </row>
    <row r="15" spans="1:11" s="13" customFormat="1" ht="18" customHeight="1" x14ac:dyDescent="0.3">
      <c r="A15" s="69" t="s">
        <v>17</v>
      </c>
      <c r="B15" s="69"/>
      <c r="C15" s="69"/>
      <c r="D15" s="69"/>
      <c r="E15" s="12">
        <f>SUM(E13:E14)</f>
        <v>263953100</v>
      </c>
      <c r="F15" s="46"/>
      <c r="G15" s="31"/>
      <c r="H15" s="31"/>
    </row>
    <row r="16" spans="1:11" s="13" customFormat="1" ht="24.75" customHeight="1" x14ac:dyDescent="0.3">
      <c r="A16" s="66" t="s">
        <v>18</v>
      </c>
      <c r="B16" s="66"/>
      <c r="C16" s="66"/>
      <c r="D16" s="66"/>
      <c r="E16" s="15">
        <f>E6+E10+E12+E15</f>
        <v>534154700</v>
      </c>
      <c r="F16" s="49"/>
      <c r="G16" s="32"/>
      <c r="H16" s="32"/>
    </row>
  </sheetData>
  <mergeCells count="8">
    <mergeCell ref="A16:D16"/>
    <mergeCell ref="A4:A5"/>
    <mergeCell ref="A6:D6"/>
    <mergeCell ref="A10:D10"/>
    <mergeCell ref="A12:D12"/>
    <mergeCell ref="A15:D15"/>
    <mergeCell ref="A7:A9"/>
    <mergeCell ref="A13:A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C31" sqref="C31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45" customWidth="1"/>
    <col min="7" max="7" width="22.25" style="3" bestFit="1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8" t="s">
        <v>36</v>
      </c>
      <c r="B1" s="26"/>
      <c r="D1" s="10" t="s">
        <v>28</v>
      </c>
      <c r="E1" s="7"/>
      <c r="F1" s="44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6</v>
      </c>
      <c r="E3" s="9" t="s">
        <v>2</v>
      </c>
      <c r="F3" s="25" t="s">
        <v>7</v>
      </c>
      <c r="G3" s="16" t="s">
        <v>8</v>
      </c>
      <c r="H3" s="16" t="s">
        <v>9</v>
      </c>
    </row>
    <row r="4" spans="1:11" ht="30" customHeight="1" x14ac:dyDescent="0.3">
      <c r="A4" s="68" t="s">
        <v>34</v>
      </c>
      <c r="B4" s="4" t="s">
        <v>52</v>
      </c>
      <c r="C4" s="37" t="s">
        <v>37</v>
      </c>
      <c r="D4" s="38">
        <v>42767</v>
      </c>
      <c r="E4" s="20">
        <v>34927200</v>
      </c>
      <c r="F4" s="54">
        <f>E4/K4</f>
        <v>0.97019999999999995</v>
      </c>
      <c r="G4" s="43" t="s">
        <v>13</v>
      </c>
      <c r="H4" s="4" t="s">
        <v>5</v>
      </c>
      <c r="K4" s="53">
        <v>36000000</v>
      </c>
    </row>
    <row r="5" spans="1:11" ht="30" customHeight="1" x14ac:dyDescent="0.3">
      <c r="A5" s="68"/>
      <c r="B5" s="4" t="s">
        <v>52</v>
      </c>
      <c r="C5" s="37" t="s">
        <v>38</v>
      </c>
      <c r="D5" s="38">
        <v>42769</v>
      </c>
      <c r="E5" s="20">
        <v>66924000</v>
      </c>
      <c r="F5" s="54">
        <f t="shared" ref="F5:F11" si="0">E5/K5</f>
        <v>0.92949999999999999</v>
      </c>
      <c r="G5" s="43" t="s">
        <v>13</v>
      </c>
      <c r="H5" s="4" t="s">
        <v>10</v>
      </c>
      <c r="K5" s="53">
        <v>72000000</v>
      </c>
    </row>
    <row r="6" spans="1:11" ht="30" customHeight="1" x14ac:dyDescent="0.3">
      <c r="A6" s="68"/>
      <c r="B6" s="4" t="s">
        <v>52</v>
      </c>
      <c r="C6" s="37" t="s">
        <v>39</v>
      </c>
      <c r="D6" s="38">
        <v>42773</v>
      </c>
      <c r="E6" s="20">
        <v>59250000</v>
      </c>
      <c r="F6" s="54">
        <f t="shared" si="0"/>
        <v>0.94047619047619047</v>
      </c>
      <c r="G6" s="43" t="s">
        <v>45</v>
      </c>
      <c r="H6" s="4" t="s">
        <v>10</v>
      </c>
      <c r="K6" s="53">
        <v>63000000</v>
      </c>
    </row>
    <row r="7" spans="1:11" ht="30" customHeight="1" x14ac:dyDescent="0.3">
      <c r="A7" s="68"/>
      <c r="B7" s="4" t="s">
        <v>22</v>
      </c>
      <c r="C7" s="37" t="s">
        <v>40</v>
      </c>
      <c r="D7" s="38">
        <v>42783</v>
      </c>
      <c r="E7" s="20">
        <v>46700000</v>
      </c>
      <c r="F7" s="54">
        <f t="shared" si="0"/>
        <v>0.93400000000000005</v>
      </c>
      <c r="G7" s="43" t="s">
        <v>46</v>
      </c>
      <c r="H7" s="4" t="s">
        <v>50</v>
      </c>
      <c r="K7" s="53">
        <v>50000000</v>
      </c>
    </row>
    <row r="8" spans="1:11" ht="30" customHeight="1" x14ac:dyDescent="0.3">
      <c r="A8" s="68"/>
      <c r="B8" s="4" t="s">
        <v>22</v>
      </c>
      <c r="C8" s="37" t="s">
        <v>41</v>
      </c>
      <c r="D8" s="38">
        <v>42795</v>
      </c>
      <c r="E8" s="20">
        <v>22352040</v>
      </c>
      <c r="F8" s="54">
        <f t="shared" si="0"/>
        <v>0.88000157480314956</v>
      </c>
      <c r="G8" s="43" t="s">
        <v>47</v>
      </c>
      <c r="H8" s="4" t="s">
        <v>4</v>
      </c>
      <c r="K8" s="53">
        <v>25400000</v>
      </c>
    </row>
    <row r="9" spans="1:11" ht="30" customHeight="1" x14ac:dyDescent="0.3">
      <c r="A9" s="68"/>
      <c r="B9" s="4" t="s">
        <v>22</v>
      </c>
      <c r="C9" s="37" t="s">
        <v>42</v>
      </c>
      <c r="D9" s="38">
        <v>42801</v>
      </c>
      <c r="E9" s="20">
        <v>23776600</v>
      </c>
      <c r="F9" s="54">
        <f t="shared" si="0"/>
        <v>0.88061481481481485</v>
      </c>
      <c r="G9" s="43" t="s">
        <v>48</v>
      </c>
      <c r="H9" s="4" t="s">
        <v>51</v>
      </c>
      <c r="K9" s="53">
        <v>27000000</v>
      </c>
    </row>
    <row r="10" spans="1:11" ht="30" customHeight="1" x14ac:dyDescent="0.3">
      <c r="A10" s="68"/>
      <c r="B10" s="4" t="s">
        <v>22</v>
      </c>
      <c r="C10" s="37" t="s">
        <v>43</v>
      </c>
      <c r="D10" s="38">
        <v>42804</v>
      </c>
      <c r="E10" s="20">
        <v>102500000</v>
      </c>
      <c r="F10" s="54">
        <f t="shared" si="0"/>
        <v>0.94885443184448048</v>
      </c>
      <c r="G10" s="43" t="s">
        <v>49</v>
      </c>
      <c r="H10" s="4" t="s">
        <v>19</v>
      </c>
      <c r="K10" s="53">
        <v>108025000</v>
      </c>
    </row>
    <row r="11" spans="1:11" ht="30" customHeight="1" x14ac:dyDescent="0.3">
      <c r="A11" s="68"/>
      <c r="B11" s="4" t="s">
        <v>22</v>
      </c>
      <c r="C11" s="37" t="s">
        <v>44</v>
      </c>
      <c r="D11" s="38">
        <v>42808</v>
      </c>
      <c r="E11" s="20">
        <v>92000000</v>
      </c>
      <c r="F11" s="54">
        <f t="shared" si="0"/>
        <v>0.93877551020408168</v>
      </c>
      <c r="G11" s="43" t="s">
        <v>11</v>
      </c>
      <c r="H11" s="4" t="s">
        <v>12</v>
      </c>
      <c r="K11" s="53">
        <v>98000000</v>
      </c>
    </row>
    <row r="12" spans="1:11" s="13" customFormat="1" ht="18" customHeight="1" x14ac:dyDescent="0.3">
      <c r="A12" s="69" t="s">
        <v>14</v>
      </c>
      <c r="B12" s="69"/>
      <c r="C12" s="69"/>
      <c r="D12" s="69"/>
      <c r="E12" s="12">
        <f>SUM(E4:E11)</f>
        <v>448429840</v>
      </c>
      <c r="F12" s="46"/>
      <c r="G12" s="35"/>
      <c r="H12" s="35"/>
    </row>
    <row r="13" spans="1:11" ht="30" customHeight="1" x14ac:dyDescent="0.3">
      <c r="A13" s="51" t="s">
        <v>35</v>
      </c>
      <c r="B13" s="4" t="s">
        <v>22</v>
      </c>
      <c r="C13" s="37" t="s">
        <v>72</v>
      </c>
      <c r="D13" s="39">
        <v>42828</v>
      </c>
      <c r="E13" s="19">
        <v>45700000</v>
      </c>
      <c r="F13" s="56">
        <v>0.97230000000000005</v>
      </c>
      <c r="G13" s="43" t="s">
        <v>64</v>
      </c>
      <c r="H13" s="4" t="s">
        <v>12</v>
      </c>
    </row>
    <row r="14" spans="1:11" ht="30" customHeight="1" x14ac:dyDescent="0.3">
      <c r="A14" s="52"/>
      <c r="B14" s="4" t="s">
        <v>52</v>
      </c>
      <c r="C14" s="37" t="s">
        <v>80</v>
      </c>
      <c r="D14" s="39">
        <v>42826</v>
      </c>
      <c r="E14" s="19">
        <v>60336300</v>
      </c>
      <c r="F14" s="56">
        <v>0.80120000000000002</v>
      </c>
      <c r="G14" s="43" t="s">
        <v>85</v>
      </c>
      <c r="H14" s="4" t="s">
        <v>71</v>
      </c>
    </row>
    <row r="15" spans="1:11" ht="30" customHeight="1" x14ac:dyDescent="0.3">
      <c r="A15" s="52"/>
      <c r="B15" s="4" t="s">
        <v>22</v>
      </c>
      <c r="C15" s="37" t="s">
        <v>73</v>
      </c>
      <c r="D15" s="39">
        <v>42831</v>
      </c>
      <c r="E15" s="19">
        <v>66526500</v>
      </c>
      <c r="F15" s="56">
        <v>0.86209999999999998</v>
      </c>
      <c r="G15" s="43" t="s">
        <v>65</v>
      </c>
      <c r="H15" s="4" t="s">
        <v>10</v>
      </c>
    </row>
    <row r="16" spans="1:11" ht="30" customHeight="1" x14ac:dyDescent="0.3">
      <c r="A16" s="52"/>
      <c r="B16" s="4" t="s">
        <v>22</v>
      </c>
      <c r="C16" s="37" t="s">
        <v>74</v>
      </c>
      <c r="D16" s="39">
        <v>42836</v>
      </c>
      <c r="E16" s="19">
        <v>115487250</v>
      </c>
      <c r="F16" s="56">
        <v>0.86439999999999995</v>
      </c>
      <c r="G16" s="43" t="s">
        <v>66</v>
      </c>
      <c r="H16" s="4" t="s">
        <v>10</v>
      </c>
    </row>
    <row r="17" spans="1:8" ht="30" customHeight="1" x14ac:dyDescent="0.3">
      <c r="A17" s="52"/>
      <c r="B17" s="4" t="s">
        <v>22</v>
      </c>
      <c r="C17" s="37" t="s">
        <v>75</v>
      </c>
      <c r="D17" s="39">
        <v>42838</v>
      </c>
      <c r="E17" s="19">
        <v>59060580</v>
      </c>
      <c r="F17" s="56">
        <v>0.93</v>
      </c>
      <c r="G17" s="43" t="s">
        <v>67</v>
      </c>
      <c r="H17" s="4" t="s">
        <v>71</v>
      </c>
    </row>
    <row r="18" spans="1:8" ht="30" customHeight="1" x14ac:dyDescent="0.3">
      <c r="A18" s="52"/>
      <c r="B18" s="4" t="s">
        <v>22</v>
      </c>
      <c r="C18" s="37" t="s">
        <v>76</v>
      </c>
      <c r="D18" s="39">
        <v>42837</v>
      </c>
      <c r="E18" s="19">
        <v>122909090</v>
      </c>
      <c r="F18" s="56">
        <v>0.87790000000000001</v>
      </c>
      <c r="G18" s="43" t="s">
        <v>68</v>
      </c>
      <c r="H18" s="4" t="s">
        <v>12</v>
      </c>
    </row>
    <row r="19" spans="1:8" ht="30" customHeight="1" x14ac:dyDescent="0.3">
      <c r="A19" s="52"/>
      <c r="B19" s="4" t="s">
        <v>22</v>
      </c>
      <c r="C19" s="37" t="s">
        <v>77</v>
      </c>
      <c r="D19" s="39">
        <v>42850</v>
      </c>
      <c r="E19" s="19">
        <v>122016000</v>
      </c>
      <c r="F19" s="56">
        <v>0.93</v>
      </c>
      <c r="G19" s="43" t="s">
        <v>67</v>
      </c>
      <c r="H19" s="4" t="s">
        <v>71</v>
      </c>
    </row>
    <row r="20" spans="1:8" ht="30" customHeight="1" x14ac:dyDescent="0.3">
      <c r="A20" s="52"/>
      <c r="B20" s="4" t="s">
        <v>52</v>
      </c>
      <c r="C20" s="37" t="s">
        <v>81</v>
      </c>
      <c r="D20" s="39">
        <v>42857</v>
      </c>
      <c r="E20" s="19">
        <v>96140000</v>
      </c>
      <c r="F20" s="56">
        <v>0.96499999999999997</v>
      </c>
      <c r="G20" s="43" t="s">
        <v>83</v>
      </c>
      <c r="H20" s="4" t="s">
        <v>71</v>
      </c>
    </row>
    <row r="21" spans="1:8" ht="30" customHeight="1" x14ac:dyDescent="0.3">
      <c r="A21" s="52"/>
      <c r="B21" s="4" t="s">
        <v>52</v>
      </c>
      <c r="C21" s="37" t="s">
        <v>82</v>
      </c>
      <c r="D21" s="39">
        <v>42856</v>
      </c>
      <c r="E21" s="19">
        <v>82140000</v>
      </c>
      <c r="F21" s="56">
        <v>0.91959999999999997</v>
      </c>
      <c r="G21" s="43" t="s">
        <v>45</v>
      </c>
      <c r="H21" s="4" t="s">
        <v>84</v>
      </c>
    </row>
    <row r="22" spans="1:8" ht="30" customHeight="1" x14ac:dyDescent="0.3">
      <c r="A22" s="52"/>
      <c r="B22" s="4" t="s">
        <v>22</v>
      </c>
      <c r="C22" s="37" t="s">
        <v>78</v>
      </c>
      <c r="D22" s="39">
        <v>42873</v>
      </c>
      <c r="E22" s="19">
        <v>193000000</v>
      </c>
      <c r="F22" s="56">
        <v>0.97789999999999999</v>
      </c>
      <c r="G22" s="43" t="s">
        <v>69</v>
      </c>
      <c r="H22" s="4" t="s">
        <v>10</v>
      </c>
    </row>
    <row r="23" spans="1:8" ht="30" customHeight="1" x14ac:dyDescent="0.3">
      <c r="A23" s="52"/>
      <c r="B23" s="4" t="s">
        <v>22</v>
      </c>
      <c r="C23" s="37" t="s">
        <v>79</v>
      </c>
      <c r="D23" s="39">
        <v>42901</v>
      </c>
      <c r="E23" s="19">
        <v>83864000</v>
      </c>
      <c r="F23" s="56">
        <v>0.93179999999999996</v>
      </c>
      <c r="G23" s="43" t="s">
        <v>70</v>
      </c>
      <c r="H23" s="4" t="s">
        <v>12</v>
      </c>
    </row>
    <row r="24" spans="1:8" s="13" customFormat="1" ht="18" customHeight="1" x14ac:dyDescent="0.3">
      <c r="A24" s="69" t="s">
        <v>15</v>
      </c>
      <c r="B24" s="69"/>
      <c r="C24" s="69"/>
      <c r="D24" s="69"/>
      <c r="E24" s="14">
        <f>SUM(E13:E13)</f>
        <v>45700000</v>
      </c>
      <c r="F24" s="46"/>
      <c r="G24" s="35"/>
      <c r="H24" s="35"/>
    </row>
    <row r="25" spans="1:8" s="13" customFormat="1" ht="30" customHeight="1" x14ac:dyDescent="0.3">
      <c r="A25" s="71" t="s">
        <v>32</v>
      </c>
      <c r="B25" s="4" t="s">
        <v>22</v>
      </c>
      <c r="C25" s="59" t="s">
        <v>90</v>
      </c>
      <c r="D25" s="38">
        <v>42935</v>
      </c>
      <c r="E25" s="60">
        <v>159000000</v>
      </c>
      <c r="F25" s="62">
        <v>0.95779999999999998</v>
      </c>
      <c r="G25" s="40" t="s">
        <v>94</v>
      </c>
      <c r="H25" s="40" t="s">
        <v>19</v>
      </c>
    </row>
    <row r="26" spans="1:8" s="13" customFormat="1" ht="30" customHeight="1" x14ac:dyDescent="0.3">
      <c r="A26" s="72"/>
      <c r="B26" s="4" t="s">
        <v>22</v>
      </c>
      <c r="C26" s="59" t="s">
        <v>91</v>
      </c>
      <c r="D26" s="38">
        <v>42947</v>
      </c>
      <c r="E26" s="60">
        <v>152790000</v>
      </c>
      <c r="F26" s="62">
        <v>0.90949999999999998</v>
      </c>
      <c r="G26" s="40" t="s">
        <v>95</v>
      </c>
      <c r="H26" s="40" t="s">
        <v>19</v>
      </c>
    </row>
    <row r="27" spans="1:8" s="13" customFormat="1" ht="30" customHeight="1" x14ac:dyDescent="0.3">
      <c r="A27" s="72"/>
      <c r="B27" s="4" t="s">
        <v>22</v>
      </c>
      <c r="C27" s="59" t="s">
        <v>92</v>
      </c>
      <c r="D27" s="38">
        <v>42972</v>
      </c>
      <c r="E27" s="60">
        <v>28000000</v>
      </c>
      <c r="F27" s="62">
        <v>0.87770000000000004</v>
      </c>
      <c r="G27" s="40" t="s">
        <v>96</v>
      </c>
      <c r="H27" s="40" t="s">
        <v>12</v>
      </c>
    </row>
    <row r="28" spans="1:8" ht="30" customHeight="1" x14ac:dyDescent="0.3">
      <c r="A28" s="73"/>
      <c r="B28" s="4" t="s">
        <v>22</v>
      </c>
      <c r="C28" s="41" t="s">
        <v>93</v>
      </c>
      <c r="D28" s="38">
        <v>42998</v>
      </c>
      <c r="E28" s="58">
        <v>724000000</v>
      </c>
      <c r="F28" s="61">
        <v>0.82969999999999999</v>
      </c>
      <c r="G28" s="57" t="s">
        <v>97</v>
      </c>
      <c r="H28" s="40" t="s">
        <v>98</v>
      </c>
    </row>
    <row r="29" spans="1:8" s="13" customFormat="1" ht="18" customHeight="1" x14ac:dyDescent="0.3">
      <c r="A29" s="69" t="s">
        <v>16</v>
      </c>
      <c r="B29" s="69"/>
      <c r="C29" s="69"/>
      <c r="D29" s="69"/>
      <c r="E29" s="12">
        <f>SUM(E28:E28)</f>
        <v>724000000</v>
      </c>
      <c r="F29" s="46"/>
      <c r="G29" s="35"/>
      <c r="H29" s="35"/>
    </row>
    <row r="30" spans="1:8" ht="30" customHeight="1" x14ac:dyDescent="0.3">
      <c r="A30" s="67" t="s">
        <v>33</v>
      </c>
      <c r="B30" s="4" t="s">
        <v>22</v>
      </c>
      <c r="C30" s="37" t="s">
        <v>105</v>
      </c>
      <c r="D30" s="38">
        <v>43026</v>
      </c>
      <c r="E30" s="58">
        <v>47500000</v>
      </c>
      <c r="F30" s="61">
        <v>0.98950000000000005</v>
      </c>
      <c r="G30" s="40" t="s">
        <v>106</v>
      </c>
      <c r="H30" s="40" t="s">
        <v>107</v>
      </c>
    </row>
    <row r="31" spans="1:8" ht="30" customHeight="1" x14ac:dyDescent="0.3">
      <c r="A31" s="68"/>
      <c r="B31" s="4" t="s">
        <v>22</v>
      </c>
      <c r="C31" s="41" t="s">
        <v>108</v>
      </c>
      <c r="D31" s="38">
        <v>43054</v>
      </c>
      <c r="E31" s="58">
        <v>39500000</v>
      </c>
      <c r="F31" s="61">
        <v>0.98560000000000003</v>
      </c>
      <c r="G31" s="40" t="s">
        <v>109</v>
      </c>
      <c r="H31" s="40" t="s">
        <v>110</v>
      </c>
    </row>
    <row r="32" spans="1:8" ht="30" customHeight="1" x14ac:dyDescent="0.3">
      <c r="A32" s="68"/>
      <c r="B32" s="4" t="s">
        <v>22</v>
      </c>
      <c r="C32" s="41" t="s">
        <v>111</v>
      </c>
      <c r="D32" s="38">
        <v>43066</v>
      </c>
      <c r="E32" s="58">
        <v>48580000</v>
      </c>
      <c r="F32" s="61">
        <v>0.98340000000000005</v>
      </c>
      <c r="G32" s="40" t="s">
        <v>112</v>
      </c>
      <c r="H32" s="40" t="s">
        <v>113</v>
      </c>
    </row>
    <row r="33" spans="1:8" ht="30" customHeight="1" x14ac:dyDescent="0.3">
      <c r="A33" s="70"/>
      <c r="B33" s="4" t="s">
        <v>22</v>
      </c>
      <c r="C33" s="41" t="s">
        <v>114</v>
      </c>
      <c r="D33" s="38">
        <v>43076</v>
      </c>
      <c r="E33" s="58">
        <v>142310400</v>
      </c>
      <c r="F33" s="61">
        <v>0.96</v>
      </c>
      <c r="G33" s="40" t="s">
        <v>115</v>
      </c>
      <c r="H33" s="40" t="s">
        <v>104</v>
      </c>
    </row>
    <row r="34" spans="1:8" s="13" customFormat="1" ht="18" customHeight="1" x14ac:dyDescent="0.3">
      <c r="A34" s="69" t="s">
        <v>17</v>
      </c>
      <c r="B34" s="69"/>
      <c r="C34" s="69"/>
      <c r="D34" s="69"/>
      <c r="E34" s="12">
        <f>SUM(E33:E33)</f>
        <v>142310400</v>
      </c>
      <c r="F34" s="46"/>
      <c r="G34" s="35"/>
      <c r="H34" s="35"/>
    </row>
    <row r="35" spans="1:8" s="13" customFormat="1" ht="24.75" customHeight="1" x14ac:dyDescent="0.3">
      <c r="A35" s="66" t="s">
        <v>18</v>
      </c>
      <c r="B35" s="66"/>
      <c r="C35" s="66"/>
      <c r="D35" s="66"/>
      <c r="E35" s="15">
        <f>E12+E24+E29+E34</f>
        <v>1360440240</v>
      </c>
      <c r="F35" s="49"/>
      <c r="G35" s="36"/>
      <c r="H35" s="36"/>
    </row>
  </sheetData>
  <mergeCells count="8">
    <mergeCell ref="A34:D34"/>
    <mergeCell ref="A35:D35"/>
    <mergeCell ref="A4:A11"/>
    <mergeCell ref="A12:D12"/>
    <mergeCell ref="A24:D24"/>
    <mergeCell ref="A29:D29"/>
    <mergeCell ref="A25:A28"/>
    <mergeCell ref="A30:A3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29" sqref="C29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45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8" t="s">
        <v>36</v>
      </c>
      <c r="B1" s="26"/>
      <c r="D1" s="10" t="s">
        <v>29</v>
      </c>
      <c r="E1" s="7"/>
      <c r="F1" s="44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6</v>
      </c>
      <c r="E3" s="9" t="s">
        <v>2</v>
      </c>
      <c r="F3" s="25" t="s">
        <v>7</v>
      </c>
      <c r="G3" s="16" t="s">
        <v>8</v>
      </c>
      <c r="H3" s="16" t="s">
        <v>9</v>
      </c>
    </row>
    <row r="4" spans="1:8" ht="30" customHeight="1" x14ac:dyDescent="0.3">
      <c r="A4" s="51" t="s">
        <v>30</v>
      </c>
      <c r="B4" s="40"/>
      <c r="C4" s="41"/>
      <c r="D4" s="38"/>
      <c r="E4" s="42"/>
      <c r="F4" s="40"/>
      <c r="G4" s="50"/>
      <c r="H4" s="40"/>
    </row>
    <row r="5" spans="1:8" s="13" customFormat="1" ht="18" customHeight="1" x14ac:dyDescent="0.3">
      <c r="A5" s="69" t="s">
        <v>14</v>
      </c>
      <c r="B5" s="69"/>
      <c r="C5" s="69"/>
      <c r="D5" s="69"/>
      <c r="E5" s="12">
        <f>SUM(E4:E4)</f>
        <v>0</v>
      </c>
      <c r="F5" s="46"/>
      <c r="G5" s="35"/>
      <c r="H5" s="35"/>
    </row>
    <row r="6" spans="1:8" ht="30" customHeight="1" x14ac:dyDescent="0.3">
      <c r="A6" s="34" t="s">
        <v>31</v>
      </c>
      <c r="B6" s="40" t="s">
        <v>23</v>
      </c>
      <c r="C6" s="37" t="s">
        <v>86</v>
      </c>
      <c r="D6" s="39">
        <v>42865</v>
      </c>
      <c r="E6" s="19">
        <v>64062950</v>
      </c>
      <c r="F6" s="56">
        <v>0.80120000000000002</v>
      </c>
      <c r="G6" s="43" t="s">
        <v>88</v>
      </c>
      <c r="H6" s="4" t="s">
        <v>87</v>
      </c>
    </row>
    <row r="7" spans="1:8" s="13" customFormat="1" ht="18" customHeight="1" x14ac:dyDescent="0.3">
      <c r="A7" s="69" t="s">
        <v>15</v>
      </c>
      <c r="B7" s="69"/>
      <c r="C7" s="69"/>
      <c r="D7" s="69"/>
      <c r="E7" s="14">
        <f>SUM(E6:E6)</f>
        <v>64062950</v>
      </c>
      <c r="F7" s="46"/>
      <c r="G7" s="35"/>
      <c r="H7" s="35"/>
    </row>
    <row r="8" spans="1:8" ht="30" customHeight="1" x14ac:dyDescent="0.3">
      <c r="A8" s="34" t="s">
        <v>32</v>
      </c>
      <c r="B8" s="43"/>
      <c r="C8" s="37"/>
      <c r="D8" s="39"/>
      <c r="E8" s="20"/>
      <c r="F8" s="4"/>
      <c r="G8" s="43"/>
      <c r="H8" s="4"/>
    </row>
    <row r="9" spans="1:8" s="13" customFormat="1" ht="18" customHeight="1" x14ac:dyDescent="0.3">
      <c r="A9" s="69" t="s">
        <v>16</v>
      </c>
      <c r="B9" s="69"/>
      <c r="C9" s="69"/>
      <c r="D9" s="69"/>
      <c r="E9" s="12">
        <f>SUM(E8:E8)</f>
        <v>0</v>
      </c>
      <c r="F9" s="46"/>
      <c r="G9" s="35"/>
      <c r="H9" s="35"/>
    </row>
    <row r="10" spans="1:8" ht="30" customHeight="1" x14ac:dyDescent="0.3">
      <c r="A10" s="34" t="s">
        <v>33</v>
      </c>
      <c r="B10" s="43"/>
      <c r="C10" s="37"/>
      <c r="D10" s="39"/>
      <c r="E10" s="20"/>
      <c r="F10" s="48"/>
      <c r="G10" s="43"/>
      <c r="H10" s="4"/>
    </row>
    <row r="11" spans="1:8" s="13" customFormat="1" ht="18" customHeight="1" x14ac:dyDescent="0.3">
      <c r="A11" s="69" t="s">
        <v>17</v>
      </c>
      <c r="B11" s="69"/>
      <c r="C11" s="69"/>
      <c r="D11" s="69"/>
      <c r="E11" s="12">
        <f>SUM(E10:E10)</f>
        <v>0</v>
      </c>
      <c r="F11" s="46"/>
      <c r="G11" s="35"/>
      <c r="H11" s="35"/>
    </row>
    <row r="12" spans="1:8" s="13" customFormat="1" ht="24.75" customHeight="1" x14ac:dyDescent="0.3">
      <c r="A12" s="66" t="s">
        <v>18</v>
      </c>
      <c r="B12" s="66"/>
      <c r="C12" s="66"/>
      <c r="D12" s="66"/>
      <c r="E12" s="15">
        <f>E5+E7+E9+E11</f>
        <v>64062950</v>
      </c>
      <c r="F12" s="49"/>
      <c r="G12" s="36"/>
      <c r="H12" s="36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2019-09-20T01:24:15Z</dcterms:modified>
</cp:coreProperties>
</file>